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1"/>
  </bookViews>
  <sheets>
    <sheet name="Pvt. SEZ Exports" sheetId="1" r:id="rId1"/>
    <sheet name="VSEZ Exports" sheetId="2" r:id="rId2"/>
    <sheet name="Pvt. SEZ Employment" sheetId="3" r:id="rId3"/>
    <sheet name="Pvt. SEZ Investment" sheetId="4" r:id="rId4"/>
    <sheet name="VSEZ Emp." sheetId="5" r:id="rId5"/>
    <sheet name="VSEZ Investment" sheetId="6" r:id="rId6"/>
    <sheet name="Sheet5" sheetId="7" r:id="rId7"/>
    <sheet name="Sheet1" sheetId="8" r:id="rId8"/>
    <sheet name="Sheet2" sheetId="9" r:id="rId9"/>
  </sheets>
  <definedNames>
    <definedName name="_xlnm.Print_Area" localSheetId="0">'Pvt. SEZ Exports'!$A$1:$O$5</definedName>
  </definedNames>
  <calcPr fullCalcOnLoad="1"/>
</workbook>
</file>

<file path=xl/comments6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Private Investment includes FDI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<sst xmlns="http://schemas.openxmlformats.org/spreadsheetml/2006/main" count="1132" uniqueCount="348">
  <si>
    <t>Total</t>
  </si>
  <si>
    <t>S.No.</t>
  </si>
  <si>
    <t>IT/ITES</t>
  </si>
  <si>
    <t>Name of the SEZ</t>
  </si>
  <si>
    <t>Location</t>
  </si>
  <si>
    <t>Type</t>
  </si>
  <si>
    <t>Physical Exports</t>
  </si>
  <si>
    <t>Trading</t>
  </si>
  <si>
    <t>Manufacturing</t>
  </si>
  <si>
    <t>Deemed Exports</t>
  </si>
  <si>
    <t>DTA Sales</t>
  </si>
  <si>
    <t>Rs. Crores</t>
  </si>
  <si>
    <t xml:space="preserve">Notified on </t>
  </si>
  <si>
    <t>Total Production</t>
  </si>
  <si>
    <t>Capital goods</t>
  </si>
  <si>
    <t>Raw material/consumables etc.</t>
  </si>
  <si>
    <t>No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</si>
  <si>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</si>
  <si>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</si>
  <si>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</si>
  <si>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</si>
  <si>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</si>
  <si>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</si>
  <si>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</si>
  <si>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</si>
  <si>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</si>
  <si>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</si>
  <si>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</si>
  <si>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</si>
  <si>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</si>
  <si>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</si>
  <si>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</si>
  <si>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</si>
  <si>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</si>
  <si>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</si>
  <si>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</si>
  <si>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</si>
  <si>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</si>
  <si>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</si>
  <si>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</si>
  <si>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</si>
  <si>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</si>
  <si>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</si>
  <si>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</si>
  <si>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</si>
  <si>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</si>
  <si>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</si>
  <si>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</si>
  <si>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</si>
  <si>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</si>
  <si>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</si>
  <si>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</si>
  <si>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</si>
  <si>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</si>
  <si>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</si>
  <si>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Government SEZs (EPZs converted as SEZs):</t>
  </si>
  <si>
    <t>Zone</t>
  </si>
  <si>
    <t xml:space="preserve">No. </t>
  </si>
  <si>
    <t>Govt. investment (Developer)</t>
  </si>
  <si>
    <t>Pvt. Inv. by units (excl. FDI)</t>
  </si>
  <si>
    <t xml:space="preserve">Rs. Crores </t>
  </si>
  <si>
    <t xml:space="preserve">Total investment made </t>
  </si>
  <si>
    <t>SI.No.</t>
  </si>
  <si>
    <t xml:space="preserve">APIIC Ltd  </t>
  </si>
  <si>
    <t>Karakapatla</t>
  </si>
  <si>
    <t>Bio-Tech</t>
  </si>
  <si>
    <t>APIIC Ltd - Nanakramguda</t>
  </si>
  <si>
    <t>Nanakramguda</t>
  </si>
  <si>
    <t>APIIC Ltd - Jedcherla</t>
  </si>
  <si>
    <t>Jedcherla</t>
  </si>
  <si>
    <t>Pharma</t>
  </si>
  <si>
    <t>APIIC Ltd - Warangal</t>
  </si>
  <si>
    <t>Warangal</t>
  </si>
  <si>
    <t>V.R. Enterprises, Warangal</t>
  </si>
  <si>
    <t>JT Holdings Pvt Ltd, RR Dist.</t>
  </si>
  <si>
    <t>RR District</t>
  </si>
  <si>
    <t>Stargaze Properties Pvt Ltd, RR Dist</t>
  </si>
  <si>
    <t>Hyderabad Gems SEZ Ltd, RR Dist</t>
  </si>
  <si>
    <t>Gems&amp; Jewellery</t>
  </si>
  <si>
    <t>APIIC Ltd - Maheswaram</t>
  </si>
  <si>
    <t>Maheswaram</t>
  </si>
  <si>
    <t>Electronic Hardware</t>
  </si>
  <si>
    <t>FAB City SPV (India) Pvt Ltd, RR Dist</t>
  </si>
  <si>
    <t>SemiConductors</t>
  </si>
  <si>
    <t>CMC Limited, Gachibowli</t>
  </si>
  <si>
    <t>Gachibowli</t>
  </si>
  <si>
    <t>DLF Commercial Developers Ltd, Gachibowli</t>
  </si>
  <si>
    <t>Emmar Hills Township Pvt. Ltd, Manikonda</t>
  </si>
  <si>
    <t>Manikonda</t>
  </si>
  <si>
    <t>Hyderabad Urban Development Ltd, Kokapet</t>
  </si>
  <si>
    <t>Kokapet</t>
  </si>
  <si>
    <t>Indu Techzone Pvt Ltd, Mamidipally</t>
  </si>
  <si>
    <t>Mamidipally</t>
  </si>
  <si>
    <t>L&amp;T Phoenix Infoparks Pvt Ltd, Gachibowli</t>
  </si>
  <si>
    <t>Lahari Infrastructure Ltd, Sankarpalli</t>
  </si>
  <si>
    <t>Sankarpalli</t>
  </si>
  <si>
    <t>Services</t>
  </si>
  <si>
    <t>Maytas Enterprises SEZ Pvt Ltd, Gopannpally</t>
  </si>
  <si>
    <t>gopannpally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</si>
  <si>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</si>
  <si>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</si>
  <si>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</si>
  <si>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</si>
  <si>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</si>
  <si>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</si>
  <si>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Rudradev Infopark Pvt Ltd, Chevella</t>
  </si>
  <si>
    <t>Chevella</t>
  </si>
  <si>
    <t>Mahaveer Skyscrapers Ltd, Chevella</t>
  </si>
  <si>
    <t>Sanghi SEZ, Sanghi Nagar</t>
  </si>
  <si>
    <t>Sanghi Nagar</t>
  </si>
  <si>
    <t>Satyam Computers, Madhapur</t>
  </si>
  <si>
    <t>Madhapur</t>
  </si>
  <si>
    <t>Satyam Computers, Bahadurpally</t>
  </si>
  <si>
    <t>Bahadurpally</t>
  </si>
  <si>
    <t>Serene Properties, Ghatkesar</t>
  </si>
  <si>
    <t>Ghatkesar</t>
  </si>
  <si>
    <t>Sundew Properties, Madhapur</t>
  </si>
  <si>
    <t>NSL SEZ, Uppal</t>
  </si>
  <si>
    <t>Uppal</t>
  </si>
  <si>
    <t>Wipro Limited, Gopannapally</t>
  </si>
  <si>
    <t>Gopannapally</t>
  </si>
  <si>
    <t>Wipro Limited, Manikonda</t>
  </si>
  <si>
    <t>Lanco Hills Technology, Manikonda</t>
  </si>
  <si>
    <t>Divyasree NSL, Raidurga</t>
  </si>
  <si>
    <t>Raidurga</t>
  </si>
  <si>
    <t>Brahmani Infratech, Mamidipally</t>
  </si>
  <si>
    <t>Infosys Tech, Pocharam</t>
  </si>
  <si>
    <t xml:space="preserve">Pocharam </t>
  </si>
  <si>
    <t>Divi’s Laboratories Limited, Vskp</t>
  </si>
  <si>
    <t>Chippada, Visakhapatnam</t>
  </si>
  <si>
    <t>Pharmaceuticals</t>
  </si>
  <si>
    <t>Apache SEZ Development India Private Limited,Nellore</t>
  </si>
  <si>
    <t>Tada Mandal, Nellore District</t>
  </si>
  <si>
    <t>Footwear</t>
  </si>
  <si>
    <t>Whitefield paper mills Ltd, Kovvur</t>
  </si>
  <si>
    <t>Kovvur, EG District</t>
  </si>
  <si>
    <t>Writing and printing paper mill</t>
  </si>
  <si>
    <t xml:space="preserve">APIIC, Madhurwada </t>
  </si>
  <si>
    <t>Visakhapatnam</t>
  </si>
  <si>
    <t>Hetero Infrastructure private Limited, Vskp</t>
  </si>
  <si>
    <t>Nakkapalli</t>
  </si>
  <si>
    <t>APIIC Ltd &amp; L&amp;T, Keesarapalli</t>
  </si>
  <si>
    <t>Nakkapali, Visakhapatnam</t>
  </si>
  <si>
    <t>ITES</t>
  </si>
  <si>
    <t>Brandix India Apparel City Private Ltd., Vskp</t>
  </si>
  <si>
    <t>Achutapuram, Visakhapatnam</t>
  </si>
  <si>
    <t>textile</t>
  </si>
  <si>
    <t>APIIC Ltd. (IT/ITES) Madhurwada</t>
  </si>
  <si>
    <t>APIIC Ltd. (Mult product), Vskp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</si>
  <si>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</si>
  <si>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</si>
  <si>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</si>
  <si>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</si>
  <si>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</si>
  <si>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Satyam Computer Services Limited ,Thotlakonda</t>
  </si>
  <si>
    <t>Neogen Properties Pvt. Ltd. Anantpur</t>
  </si>
  <si>
    <t>Anantpur</t>
  </si>
  <si>
    <t>Apparel Park</t>
  </si>
  <si>
    <t>Sricity Pvt. Ltd.,Chittoor</t>
  </si>
  <si>
    <t>Chittoor</t>
  </si>
  <si>
    <t>Multi Product</t>
  </si>
  <si>
    <t>VGTM Urban Development Authority, Vijayawada</t>
  </si>
  <si>
    <t>Vijayawada</t>
  </si>
  <si>
    <t>Mas Fabric Park (India) Pvt. Ltd., Nellore</t>
  </si>
  <si>
    <t>Nellore</t>
  </si>
  <si>
    <t>Textile and apparel</t>
  </si>
  <si>
    <t>Parry Infrastructure Company Private Limited, Kakinada</t>
  </si>
  <si>
    <t>Food Processing</t>
  </si>
  <si>
    <t>APIIC Ltd.,Kakinada</t>
  </si>
  <si>
    <t>APIIC Ltd.,Tirupathi</t>
  </si>
  <si>
    <t>Tirupathi</t>
  </si>
  <si>
    <t>APIIC Ltd, Cuddapah</t>
  </si>
  <si>
    <t xml:space="preserve">Cuddapah </t>
  </si>
  <si>
    <t>M/s. Genpact India Business Processing Pvt Ltd</t>
  </si>
  <si>
    <t>Ranga Reddy District, AP</t>
  </si>
  <si>
    <t>M/s. Cognizant Technology Solutions India Pvt. Ltd</t>
  </si>
  <si>
    <t>APIIC Ltd, Ibrahimpatnam RR District</t>
  </si>
  <si>
    <t>Aerospace Engineering industries</t>
  </si>
  <si>
    <t>M/s.Vivo Biotech Ltd, Gajwel Mandal, RR District</t>
  </si>
  <si>
    <t>Medak District,AP</t>
  </si>
  <si>
    <t>Biotech</t>
  </si>
  <si>
    <t>M/s. Tata Consultancy Services ltd, Ibrahimpatnam Mandal RR Dist</t>
  </si>
  <si>
    <t>M/s. APIIC Ltd., Naidupeta</t>
  </si>
  <si>
    <t>Nellore, AP</t>
  </si>
  <si>
    <t>M/s. Ragamayuri Builders Pvt. Ltd</t>
  </si>
  <si>
    <t>Kurnool District, Andhra pradesh</t>
  </si>
  <si>
    <t>M/s. S2Tech.com India Pvt. Ltd</t>
  </si>
  <si>
    <t>IT/ITES, Electrical Hardware</t>
  </si>
  <si>
    <t>M/s. Rasai Properties&amp; Industries ltd</t>
  </si>
  <si>
    <t>Parigi Village, Ananthapuram</t>
  </si>
  <si>
    <t>Multi Services</t>
  </si>
  <si>
    <t>M/s. APIIC Ltd., Gambheeram Village</t>
  </si>
  <si>
    <t>Gambheeram Village, AP</t>
  </si>
  <si>
    <t>M/s. Dr. Reddy's Laboratories ltd</t>
  </si>
  <si>
    <t>M/s. Bharatiya international SEZ Ltd</t>
  </si>
  <si>
    <t>Leather Sector</t>
  </si>
  <si>
    <t>M/s. Anrak Aluminium Ltd, Makavarapallem Dist, Visakhapatnam</t>
  </si>
  <si>
    <t>Makavarapallem Village, Visakhapatnam</t>
  </si>
  <si>
    <t>Alumina/Aluminium refining, smelting</t>
  </si>
  <si>
    <t>25.07.07</t>
  </si>
  <si>
    <t>13.06.07</t>
  </si>
  <si>
    <t>12.12.07</t>
  </si>
  <si>
    <t>17.09.07</t>
  </si>
  <si>
    <t>18.05.07</t>
  </si>
  <si>
    <t>01.06.07</t>
  </si>
  <si>
    <t>14.08.06</t>
  </si>
  <si>
    <t>15.01.07</t>
  </si>
  <si>
    <t>05.12.06</t>
  </si>
  <si>
    <t>26.04.07</t>
  </si>
  <si>
    <t>10.04.07</t>
  </si>
  <si>
    <t>11.08.06</t>
  </si>
  <si>
    <t>14.09.07</t>
  </si>
  <si>
    <t>20.04.07</t>
  </si>
  <si>
    <t>20.09.07</t>
  </si>
  <si>
    <t>20.05.07</t>
  </si>
  <si>
    <t>06.06.07</t>
  </si>
  <si>
    <t>12.12.06</t>
  </si>
  <si>
    <t>18.09.06</t>
  </si>
  <si>
    <t>11.09.06</t>
  </si>
  <si>
    <t>16.10.06</t>
  </si>
  <si>
    <t>07.12.07</t>
  </si>
  <si>
    <t>01.08.06</t>
  </si>
  <si>
    <t>04.10.07</t>
  </si>
  <si>
    <t>4.10.07</t>
  </si>
  <si>
    <t>27.10.2008</t>
  </si>
  <si>
    <t>16.05.06</t>
  </si>
  <si>
    <t>08.08.06</t>
  </si>
  <si>
    <t>22.12.06</t>
  </si>
  <si>
    <t>28.12.06</t>
  </si>
  <si>
    <t>11.01.07</t>
  </si>
  <si>
    <t>11.04.07</t>
  </si>
  <si>
    <t>12.04.07</t>
  </si>
  <si>
    <t>23.04.07</t>
  </si>
  <si>
    <t>10.05.07</t>
  </si>
  <si>
    <t>29.10.07</t>
  </si>
  <si>
    <t>06.11.07</t>
  </si>
  <si>
    <t>20.12.07</t>
  </si>
  <si>
    <t>09.01.08</t>
  </si>
  <si>
    <t>24.01.08</t>
  </si>
  <si>
    <t>15.02.2008</t>
  </si>
  <si>
    <t>26.05.2008</t>
  </si>
  <si>
    <t>9.6.2008</t>
  </si>
  <si>
    <t>24.12.2008</t>
  </si>
  <si>
    <t>27.01.2009</t>
  </si>
  <si>
    <t>4.2.2009</t>
  </si>
  <si>
    <t>16.02.2009</t>
  </si>
  <si>
    <t>23.04.2009</t>
  </si>
  <si>
    <t>24.04.2009</t>
  </si>
  <si>
    <t>04.05.2009</t>
  </si>
  <si>
    <t>5.5.2009</t>
  </si>
  <si>
    <t>APIIC Ltd, Karkapatla</t>
  </si>
  <si>
    <t>40.47 H</t>
  </si>
  <si>
    <t>16 H</t>
  </si>
  <si>
    <t>101.17 H</t>
  </si>
  <si>
    <t>14.32 H</t>
  </si>
  <si>
    <t>-</t>
  </si>
  <si>
    <t>170.51 Ac</t>
  </si>
  <si>
    <t>50.87 A</t>
  </si>
  <si>
    <t>10 Hec</t>
  </si>
  <si>
    <t>100 H</t>
  </si>
  <si>
    <t>26 Ac</t>
  </si>
  <si>
    <t>Infosys Technologies, Pocharam</t>
  </si>
  <si>
    <t>NA</t>
  </si>
  <si>
    <t>APIIC Limited, Cuddapah</t>
  </si>
  <si>
    <t xml:space="preserve">IT/ITES </t>
  </si>
  <si>
    <t xml:space="preserve">STATE: </t>
  </si>
  <si>
    <t>APIIC Ltd, Karakapatla</t>
  </si>
  <si>
    <t>A.P</t>
  </si>
  <si>
    <t>80.93 Ha</t>
  </si>
  <si>
    <t>60.7 Hec</t>
  </si>
  <si>
    <t>30.35 H</t>
  </si>
  <si>
    <t>APIIC Ltd, Keesarapalli Village</t>
  </si>
  <si>
    <t>APIIC, Madhurwada, Hill NO. 2</t>
  </si>
  <si>
    <t>APIIC</t>
  </si>
  <si>
    <t>Villages Ratchumarripalli, Peddarangapuram and Venkatampalli, Pulivendula Mandal</t>
  </si>
  <si>
    <t xml:space="preserve">Biotech </t>
  </si>
  <si>
    <t xml:space="preserve">Village Annagi and Bodduvanipalem, Maddipadu and Korispadu, District Prakasham </t>
  </si>
  <si>
    <t>Building Products</t>
  </si>
  <si>
    <t>M/s GMR Hyderabad International Airport Limited</t>
  </si>
  <si>
    <t>Village Mamidipalli, RR District</t>
  </si>
  <si>
    <t>Aviation Sector</t>
  </si>
  <si>
    <t>Dr. Reedy's Laboratories Limited</t>
  </si>
  <si>
    <t>Devunipalavalasa village, Ranasthalam Mandal, Srikakulam District</t>
  </si>
  <si>
    <t>Pharmaceuticals &amp; APIs</t>
  </si>
  <si>
    <t>Shameerpet RR District</t>
  </si>
  <si>
    <t>APIIC, Villages Ratchumarripalli, Peddarangapuram and Venkatampalli, Pulivendula Mandal</t>
  </si>
  <si>
    <t xml:space="preserve">APIIC, Village Annagi and Bodduvanipalem, Maddipadu and Korispadu, District Prakasham </t>
  </si>
  <si>
    <t>M/s GMR Hyderabad International Airport Limited, Village Mamidipalli, RR District</t>
  </si>
  <si>
    <t>Dr. Reedy's Laboratories Limited, Devunipalavalasa village, Ranasthalam Mandal, Srikakulam District</t>
  </si>
  <si>
    <t>APIIC, Shameerpet RR District</t>
  </si>
  <si>
    <t>24.8.2009</t>
  </si>
  <si>
    <t>8.9.2009</t>
  </si>
  <si>
    <t>20.10.2009</t>
  </si>
  <si>
    <t>11.11.2009</t>
  </si>
  <si>
    <t>Employment proposed</t>
  </si>
  <si>
    <t>GRAND TOTAL</t>
  </si>
  <si>
    <t>Annex. D</t>
  </si>
  <si>
    <t>Investment in Govt./State Govt/Private SEZs established prior to SEZ Act</t>
  </si>
  <si>
    <t xml:space="preserve">(Total of CoL. 3,4 &amp; 6) </t>
  </si>
  <si>
    <t>(1)</t>
  </si>
  <si>
    <t>(2)</t>
  </si>
  <si>
    <t xml:space="preserve"> Kandla SEZ</t>
  </si>
  <si>
    <t xml:space="preserve"> SEEPZ SEZ</t>
  </si>
  <si>
    <t xml:space="preserve"> Noida SEZ</t>
  </si>
  <si>
    <t xml:space="preserve"> MEPZ SEZ</t>
  </si>
  <si>
    <t xml:space="preserve"> Cochin SEZ</t>
  </si>
  <si>
    <t xml:space="preserve"> Falta SEZ</t>
  </si>
  <si>
    <t xml:space="preserve"> Vishakhapatnam SEZ</t>
  </si>
  <si>
    <t>Sl.No.</t>
  </si>
  <si>
    <t>Production /Turnover and Exports 2009-10</t>
  </si>
  <si>
    <t>Imports 2009-10</t>
  </si>
  <si>
    <t>Deemed Exports(supplies counted for NFE</t>
  </si>
  <si>
    <t>DTA sales(Supplies not counted for NFE)</t>
  </si>
  <si>
    <t>Capital Goods</t>
  </si>
  <si>
    <t>Raw materials                 /consumables etc.</t>
  </si>
  <si>
    <t>VSEZ</t>
  </si>
  <si>
    <t>Date of commencement of operation</t>
  </si>
  <si>
    <t xml:space="preserve">Men </t>
  </si>
  <si>
    <t>(3)</t>
  </si>
  <si>
    <t>(4)</t>
  </si>
  <si>
    <t>(5)</t>
  </si>
  <si>
    <t>(6)</t>
  </si>
  <si>
    <t>APIIC Ltd. (IT/ITES) Madhurwada, Hill No. 3</t>
  </si>
  <si>
    <t>APIIC Ltd. (IT/ITES) Madhurwada, Hill NO. 3</t>
  </si>
  <si>
    <t>Multi - Product</t>
  </si>
  <si>
    <t>Multi - product</t>
  </si>
  <si>
    <t>01.08.2008</t>
  </si>
  <si>
    <t>10.5 ha</t>
  </si>
  <si>
    <t>Physical Exports from SEZs established by Central Government as on 31.03.2010</t>
  </si>
  <si>
    <t>Production and Exports as on 31.03.2010.</t>
  </si>
  <si>
    <t>Employment in SEZs notified after SEZ Act, 2005 as on31.03.2010</t>
  </si>
  <si>
    <r>
      <t xml:space="preserve"> </t>
    </r>
    <r>
      <rPr>
        <b/>
        <u val="single"/>
        <sz val="8"/>
        <rFont val="Arial"/>
        <family val="2"/>
      </rPr>
      <t>Investment proposed and made in SEZs notified under SEZ Act as on 31.03.2010</t>
    </r>
  </si>
  <si>
    <t>EMPLOYMENT IN VSEZ AS ON 31.03.2010</t>
  </si>
  <si>
    <t>PROFORMA  FOR DATA ON EXPORTS/IMPORTS   01.04.2009 to 31.03.2010 (Rupees in crores)</t>
  </si>
  <si>
    <t>10.61 ha</t>
  </si>
  <si>
    <t>10.218 ha</t>
  </si>
  <si>
    <t>1867.054 Acres</t>
  </si>
  <si>
    <t>Total Imports</t>
  </si>
  <si>
    <t>Total Investment (incl. FDI) made upto 31.03.2010</t>
  </si>
  <si>
    <t>NON-IT EXPORTS</t>
  </si>
  <si>
    <t>1928.06 Crores</t>
  </si>
  <si>
    <t>2708.36 Crores</t>
  </si>
  <si>
    <t>IT Exports</t>
  </si>
  <si>
    <t>TOTAL</t>
  </si>
  <si>
    <t>4636.42 Crores</t>
  </si>
  <si>
    <t>2009-10</t>
  </si>
  <si>
    <t>VSEZ Exports</t>
  </si>
  <si>
    <t>917.85 Crores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</si>
</sst>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09]d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9"/>
      <name val="Arial"/>
      <family val="2"/>
    </font>
    <font>
      <b/>
      <sz val="11"/>
      <color indexed="8"/>
      <name val="Calibri"/>
      <family val="2"/>
    </font>
    <font>
      <u val="single"/>
      <sz val="10"/>
      <name val="Book Antiqua"/>
      <family val="1"/>
    </font>
    <font>
      <b/>
      <u val="single"/>
      <sz val="10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 quotePrefix="1">
      <alignment horizontal="center" vertical="top" wrapText="1"/>
    </xf>
    <xf numFmtId="0" fontId="12" fillId="0" borderId="10" xfId="0" applyFont="1" applyBorder="1" applyAlignment="1" quotePrefix="1">
      <alignment horizontal="center" vertical="top" wrapText="1"/>
    </xf>
    <xf numFmtId="0" fontId="11" fillId="0" borderId="10" xfId="0" applyFont="1" applyBorder="1" applyAlignment="1" quotePrefix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 quotePrefix="1">
      <alignment horizontal="left" vertical="top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/>
    </xf>
    <xf numFmtId="0" fontId="13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14" fontId="1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vertical="top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/>
    </xf>
    <xf numFmtId="14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left" vertical="top" wrapText="1"/>
      <protection/>
    </xf>
    <xf numFmtId="0" fontId="11" fillId="0" borderId="10" xfId="57" applyFont="1" applyFill="1" applyBorder="1" applyAlignment="1">
      <alignment horizontal="center" vertical="top" wrapText="1"/>
      <protection/>
    </xf>
    <xf numFmtId="0" fontId="5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 quotePrefix="1">
      <alignment horizontal="right" vertical="top" wrapText="1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 horizontal="right"/>
    </xf>
    <xf numFmtId="0" fontId="11" fillId="0" borderId="10" xfId="0" applyFont="1" applyFill="1" applyBorder="1" applyAlignment="1" quotePrefix="1">
      <alignment horizontal="right" vertical="top"/>
    </xf>
    <xf numFmtId="0" fontId="11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22" fillId="33" borderId="0" xfId="0" applyFont="1" applyFill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11" fillId="0" borderId="10" xfId="57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C76">
      <selection activeCell="I79" sqref="I79"/>
    </sheetView>
  </sheetViews>
  <sheetFormatPr defaultColWidth="9.140625" defaultRowHeight="15"/>
  <cols>
    <col min="1" max="1" width="3.7109375" style="0" customWidth="1"/>
    <col min="2" max="2" width="10.7109375" style="0" customWidth="1"/>
    <col min="3" max="3" width="8.57421875" style="0" customWidth="1"/>
    <col min="4" max="4" width="9.8515625" style="0" customWidth="1"/>
    <col min="5" max="5" width="7.57421875" style="0" customWidth="1"/>
    <col min="6" max="6" width="6.421875" style="0" customWidth="1"/>
    <col min="7" max="7" width="6.7109375" style="0" customWidth="1"/>
    <col min="8" max="8" width="8.140625" style="131" customWidth="1"/>
    <col min="9" max="9" width="9.00390625" style="0" customWidth="1"/>
    <col min="12" max="12" width="9.140625" style="131" customWidth="1"/>
    <col min="13" max="13" width="6.57421875" style="0" customWidth="1"/>
    <col min="14" max="14" width="8.421875" style="0" customWidth="1"/>
  </cols>
  <sheetData>
    <row r="1" spans="1:15" ht="15">
      <c r="A1" s="162" t="s">
        <v>328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5" ht="15">
      <c r="A2" s="7"/>
      <c r="B2" s="8"/>
      <c r="C2" s="8"/>
      <c r="D2" s="9"/>
      <c r="E2" s="8"/>
      <c r="F2" s="160" t="s">
        <v>11</v>
      </c>
      <c r="G2" s="160"/>
      <c r="H2" s="5"/>
      <c r="I2" s="2"/>
      <c r="J2" s="2"/>
      <c r="K2" s="2"/>
      <c r="L2" s="5"/>
      <c r="M2" s="6"/>
      <c r="N2" s="6"/>
      <c r="O2" s="133"/>
    </row>
    <row r="3" spans="1:15" ht="15" customHeight="1">
      <c r="A3" s="5" t="s">
        <v>62</v>
      </c>
      <c r="B3" s="1" t="s">
        <v>3</v>
      </c>
      <c r="C3" s="1" t="s">
        <v>4</v>
      </c>
      <c r="D3" s="3" t="s">
        <v>5</v>
      </c>
      <c r="E3" s="160" t="s">
        <v>12</v>
      </c>
      <c r="F3" s="161" t="s">
        <v>329</v>
      </c>
      <c r="G3" s="161"/>
      <c r="H3" s="161"/>
      <c r="I3" s="161"/>
      <c r="J3" s="161"/>
      <c r="K3" s="161"/>
      <c r="L3" s="161"/>
      <c r="M3" s="161"/>
      <c r="N3" s="161"/>
      <c r="O3" s="133"/>
    </row>
    <row r="4" spans="1:15" ht="45">
      <c r="A4" s="5"/>
      <c r="B4" s="1"/>
      <c r="C4" s="1"/>
      <c r="D4" s="3"/>
      <c r="E4" s="160"/>
      <c r="F4" s="160" t="s">
        <v>6</v>
      </c>
      <c r="G4" s="160"/>
      <c r="H4" s="160"/>
      <c r="I4" s="160"/>
      <c r="J4" s="2" t="s">
        <v>9</v>
      </c>
      <c r="K4" s="2" t="s">
        <v>10</v>
      </c>
      <c r="L4" s="5" t="s">
        <v>13</v>
      </c>
      <c r="M4" s="2" t="s">
        <v>14</v>
      </c>
      <c r="N4" s="2" t="s">
        <v>15</v>
      </c>
      <c r="O4" s="29" t="s">
        <v>337</v>
      </c>
    </row>
    <row r="5" spans="1:15" ht="22.5">
      <c r="A5" s="5"/>
      <c r="B5" s="1"/>
      <c r="C5" s="1"/>
      <c r="D5" s="3"/>
      <c r="E5" s="5"/>
      <c r="F5" s="2" t="s">
        <v>2</v>
      </c>
      <c r="G5" s="2" t="s">
        <v>7</v>
      </c>
      <c r="H5" s="5" t="s">
        <v>8</v>
      </c>
      <c r="I5" s="2" t="s">
        <v>0</v>
      </c>
      <c r="J5" s="2"/>
      <c r="K5" s="2"/>
      <c r="L5" s="5"/>
      <c r="M5" s="2"/>
      <c r="N5" s="2"/>
      <c r="O5" s="133"/>
    </row>
    <row r="6" spans="1:15" ht="24.75">
      <c r="A6" s="42">
        <v>1</v>
      </c>
      <c r="B6" s="43" t="s">
        <v>63</v>
      </c>
      <c r="C6" s="43" t="s">
        <v>64</v>
      </c>
      <c r="D6" s="43" t="s">
        <v>65</v>
      </c>
      <c r="E6" s="139" t="s">
        <v>199</v>
      </c>
      <c r="F6" s="140">
        <v>0</v>
      </c>
      <c r="G6" s="140">
        <v>0</v>
      </c>
      <c r="H6" s="140">
        <v>0</v>
      </c>
      <c r="I6" s="140">
        <f>F6+G6+H6</f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39">
        <f>M6+N6</f>
        <v>0</v>
      </c>
    </row>
    <row r="7" spans="1:15" ht="36.75">
      <c r="A7" s="42">
        <v>2</v>
      </c>
      <c r="B7" s="43" t="s">
        <v>66</v>
      </c>
      <c r="C7" s="43" t="s">
        <v>67</v>
      </c>
      <c r="D7" s="43" t="s">
        <v>2</v>
      </c>
      <c r="E7" s="139" t="s">
        <v>199</v>
      </c>
      <c r="F7" s="139">
        <v>146.84</v>
      </c>
      <c r="G7" s="139">
        <v>0</v>
      </c>
      <c r="H7" s="140">
        <v>0</v>
      </c>
      <c r="I7" s="140">
        <f aca="true" t="shared" si="0" ref="I7:I70">F7+G7+H7</f>
        <v>146.84</v>
      </c>
      <c r="J7" s="141">
        <v>0</v>
      </c>
      <c r="K7" s="139">
        <v>0</v>
      </c>
      <c r="L7" s="140">
        <v>0</v>
      </c>
      <c r="M7" s="83">
        <v>21.29</v>
      </c>
      <c r="N7" s="139">
        <v>0</v>
      </c>
      <c r="O7" s="139">
        <f aca="true" t="shared" si="1" ref="O7:O70">M7+N7</f>
        <v>21.29</v>
      </c>
    </row>
    <row r="8" spans="1:15" ht="24.75">
      <c r="A8" s="42">
        <v>3</v>
      </c>
      <c r="B8" s="43" t="s">
        <v>68</v>
      </c>
      <c r="C8" s="43" t="s">
        <v>69</v>
      </c>
      <c r="D8" s="43" t="s">
        <v>70</v>
      </c>
      <c r="E8" s="139" t="s">
        <v>200</v>
      </c>
      <c r="F8" s="139">
        <v>0</v>
      </c>
      <c r="G8" s="139">
        <v>0</v>
      </c>
      <c r="H8" s="140">
        <v>0</v>
      </c>
      <c r="I8" s="140">
        <f t="shared" si="0"/>
        <v>0</v>
      </c>
      <c r="J8" s="139">
        <v>0</v>
      </c>
      <c r="K8" s="139">
        <v>0</v>
      </c>
      <c r="L8" s="140">
        <v>0</v>
      </c>
      <c r="M8" s="139">
        <v>24.726</v>
      </c>
      <c r="N8" s="139">
        <v>2.351</v>
      </c>
      <c r="O8" s="139">
        <f t="shared" si="1"/>
        <v>27.076999999999998</v>
      </c>
    </row>
    <row r="9" spans="1:15" ht="24.75">
      <c r="A9" s="42">
        <v>4</v>
      </c>
      <c r="B9" s="43" t="s">
        <v>71</v>
      </c>
      <c r="C9" s="43" t="s">
        <v>72</v>
      </c>
      <c r="D9" s="43" t="s">
        <v>2</v>
      </c>
      <c r="E9" s="139" t="s">
        <v>201</v>
      </c>
      <c r="F9" s="139">
        <v>0</v>
      </c>
      <c r="G9" s="139">
        <v>0</v>
      </c>
      <c r="H9" s="140">
        <v>0</v>
      </c>
      <c r="I9" s="140">
        <v>0</v>
      </c>
      <c r="J9" s="139">
        <v>0</v>
      </c>
      <c r="K9" s="139">
        <v>0</v>
      </c>
      <c r="L9" s="140">
        <v>0</v>
      </c>
      <c r="M9" s="139">
        <v>0</v>
      </c>
      <c r="N9" s="139">
        <v>0</v>
      </c>
      <c r="O9" s="139">
        <f t="shared" si="1"/>
        <v>0</v>
      </c>
    </row>
    <row r="10" spans="1:15" ht="36.75">
      <c r="A10" s="42">
        <v>5</v>
      </c>
      <c r="B10" s="43" t="s">
        <v>73</v>
      </c>
      <c r="C10" s="43" t="s">
        <v>72</v>
      </c>
      <c r="D10" s="43" t="s">
        <v>2</v>
      </c>
      <c r="E10" s="139" t="s">
        <v>202</v>
      </c>
      <c r="F10" s="139">
        <v>0</v>
      </c>
      <c r="G10" s="139">
        <v>0</v>
      </c>
      <c r="H10" s="140">
        <v>0</v>
      </c>
      <c r="I10" s="140">
        <f t="shared" si="0"/>
        <v>0</v>
      </c>
      <c r="J10" s="139">
        <v>0</v>
      </c>
      <c r="K10" s="139">
        <v>0</v>
      </c>
      <c r="L10" s="140">
        <v>0</v>
      </c>
      <c r="M10" s="139">
        <v>0</v>
      </c>
      <c r="N10" s="139">
        <v>0</v>
      </c>
      <c r="O10" s="139">
        <f t="shared" si="1"/>
        <v>0</v>
      </c>
    </row>
    <row r="11" spans="1:15" ht="36.75">
      <c r="A11" s="42">
        <v>6</v>
      </c>
      <c r="B11" s="43" t="s">
        <v>74</v>
      </c>
      <c r="C11" s="43" t="s">
        <v>75</v>
      </c>
      <c r="D11" s="43" t="s">
        <v>2</v>
      </c>
      <c r="E11" s="139" t="s">
        <v>203</v>
      </c>
      <c r="F11" s="139">
        <v>0</v>
      </c>
      <c r="G11" s="139">
        <v>0</v>
      </c>
      <c r="H11" s="140">
        <v>0</v>
      </c>
      <c r="I11" s="140">
        <f t="shared" si="0"/>
        <v>0</v>
      </c>
      <c r="J11" s="139">
        <v>0</v>
      </c>
      <c r="K11" s="139">
        <v>0</v>
      </c>
      <c r="L11" s="140">
        <v>0</v>
      </c>
      <c r="M11" s="139">
        <v>0</v>
      </c>
      <c r="N11" s="139">
        <v>0</v>
      </c>
      <c r="O11" s="139">
        <f t="shared" si="1"/>
        <v>0</v>
      </c>
    </row>
    <row r="12" spans="1:15" ht="48.75">
      <c r="A12" s="42">
        <v>7</v>
      </c>
      <c r="B12" s="43" t="s">
        <v>76</v>
      </c>
      <c r="C12" s="43" t="s">
        <v>75</v>
      </c>
      <c r="D12" s="43" t="s">
        <v>2</v>
      </c>
      <c r="E12" s="139" t="s">
        <v>204</v>
      </c>
      <c r="F12" s="139">
        <v>0</v>
      </c>
      <c r="G12" s="139">
        <v>0</v>
      </c>
      <c r="H12" s="140">
        <v>0</v>
      </c>
      <c r="I12" s="140">
        <f t="shared" si="0"/>
        <v>0</v>
      </c>
      <c r="J12" s="139">
        <v>0</v>
      </c>
      <c r="K12" s="139">
        <v>0</v>
      </c>
      <c r="L12" s="140">
        <v>0</v>
      </c>
      <c r="M12" s="139">
        <v>0</v>
      </c>
      <c r="N12" s="139">
        <v>0</v>
      </c>
      <c r="O12" s="139">
        <f t="shared" si="1"/>
        <v>0</v>
      </c>
    </row>
    <row r="13" spans="1:15" ht="36.75">
      <c r="A13" s="42">
        <v>8</v>
      </c>
      <c r="B13" s="43" t="s">
        <v>77</v>
      </c>
      <c r="C13" s="43" t="s">
        <v>75</v>
      </c>
      <c r="D13" s="43" t="s">
        <v>78</v>
      </c>
      <c r="E13" s="139" t="s">
        <v>205</v>
      </c>
      <c r="F13" s="139">
        <v>0</v>
      </c>
      <c r="G13" s="139">
        <v>283.12</v>
      </c>
      <c r="H13" s="140">
        <v>186.94</v>
      </c>
      <c r="I13" s="140">
        <f t="shared" si="0"/>
        <v>470.06</v>
      </c>
      <c r="J13" s="139">
        <v>0</v>
      </c>
      <c r="K13" s="139">
        <v>0</v>
      </c>
      <c r="L13" s="140">
        <v>186.94</v>
      </c>
      <c r="M13" s="139">
        <v>0.95</v>
      </c>
      <c r="N13" s="139">
        <v>324.25</v>
      </c>
      <c r="O13" s="139">
        <f t="shared" si="1"/>
        <v>325.2</v>
      </c>
    </row>
    <row r="14" spans="1:15" ht="36.75">
      <c r="A14" s="42">
        <v>9</v>
      </c>
      <c r="B14" s="43" t="s">
        <v>79</v>
      </c>
      <c r="C14" s="43" t="s">
        <v>80</v>
      </c>
      <c r="D14" s="43" t="s">
        <v>81</v>
      </c>
      <c r="E14" s="139" t="s">
        <v>199</v>
      </c>
      <c r="F14" s="139">
        <v>0</v>
      </c>
      <c r="G14" s="139">
        <v>0</v>
      </c>
      <c r="H14" s="140">
        <v>0</v>
      </c>
      <c r="I14" s="140">
        <f t="shared" si="0"/>
        <v>0</v>
      </c>
      <c r="J14" s="139">
        <v>0</v>
      </c>
      <c r="K14" s="139">
        <v>0</v>
      </c>
      <c r="L14" s="140">
        <v>0</v>
      </c>
      <c r="M14" s="139">
        <v>0</v>
      </c>
      <c r="N14" s="139">
        <v>0</v>
      </c>
      <c r="O14" s="139">
        <f t="shared" si="1"/>
        <v>0</v>
      </c>
    </row>
    <row r="15" spans="1:15" ht="48.75">
      <c r="A15" s="42">
        <v>10</v>
      </c>
      <c r="B15" s="43" t="s">
        <v>82</v>
      </c>
      <c r="C15" s="43" t="s">
        <v>75</v>
      </c>
      <c r="D15" s="43" t="s">
        <v>83</v>
      </c>
      <c r="E15" s="139" t="s">
        <v>206</v>
      </c>
      <c r="F15" s="139">
        <v>0</v>
      </c>
      <c r="G15" s="139">
        <v>0</v>
      </c>
      <c r="H15" s="140">
        <v>588.8</v>
      </c>
      <c r="I15" s="140">
        <f t="shared" si="0"/>
        <v>588.8</v>
      </c>
      <c r="J15" s="139">
        <v>0</v>
      </c>
      <c r="K15" s="139">
        <v>0</v>
      </c>
      <c r="L15" s="140">
        <v>0</v>
      </c>
      <c r="M15" s="139">
        <v>213.63</v>
      </c>
      <c r="N15" s="139">
        <v>421.04</v>
      </c>
      <c r="O15" s="139">
        <f t="shared" si="1"/>
        <v>634.6700000000001</v>
      </c>
    </row>
    <row r="16" spans="1:15" ht="36.75">
      <c r="A16" s="42">
        <v>11</v>
      </c>
      <c r="B16" s="43" t="s">
        <v>84</v>
      </c>
      <c r="C16" s="43" t="s">
        <v>85</v>
      </c>
      <c r="D16" s="43" t="s">
        <v>2</v>
      </c>
      <c r="E16" s="139" t="s">
        <v>207</v>
      </c>
      <c r="F16" s="139">
        <v>570.98</v>
      </c>
      <c r="G16" s="139">
        <v>0</v>
      </c>
      <c r="H16" s="140">
        <v>0</v>
      </c>
      <c r="I16" s="140">
        <f t="shared" si="0"/>
        <v>570.98</v>
      </c>
      <c r="J16" s="139">
        <v>0</v>
      </c>
      <c r="K16" s="139">
        <v>0</v>
      </c>
      <c r="L16" s="140">
        <v>0</v>
      </c>
      <c r="M16" s="139">
        <v>9.4</v>
      </c>
      <c r="N16" s="139">
        <v>0</v>
      </c>
      <c r="O16" s="139">
        <f t="shared" si="1"/>
        <v>9.4</v>
      </c>
    </row>
    <row r="17" spans="1:15" ht="60.75">
      <c r="A17" s="42">
        <v>12</v>
      </c>
      <c r="B17" s="43" t="s">
        <v>86</v>
      </c>
      <c r="C17" s="43" t="s">
        <v>85</v>
      </c>
      <c r="D17" s="43" t="s">
        <v>2</v>
      </c>
      <c r="E17" s="139" t="s">
        <v>208</v>
      </c>
      <c r="F17" s="141">
        <v>652.2</v>
      </c>
      <c r="G17" s="139">
        <v>0</v>
      </c>
      <c r="H17" s="140">
        <v>0</v>
      </c>
      <c r="I17" s="140">
        <f t="shared" si="0"/>
        <v>652.2</v>
      </c>
      <c r="J17" s="139">
        <v>0</v>
      </c>
      <c r="K17" s="139">
        <v>0</v>
      </c>
      <c r="L17" s="140">
        <v>0</v>
      </c>
      <c r="M17" s="139">
        <v>61.8</v>
      </c>
      <c r="N17" s="139">
        <v>0</v>
      </c>
      <c r="O17" s="139">
        <f t="shared" si="1"/>
        <v>61.8</v>
      </c>
    </row>
    <row r="18" spans="1:15" ht="60.75">
      <c r="A18" s="42">
        <v>13</v>
      </c>
      <c r="B18" s="43" t="s">
        <v>87</v>
      </c>
      <c r="C18" s="43" t="s">
        <v>88</v>
      </c>
      <c r="D18" s="43" t="s">
        <v>2</v>
      </c>
      <c r="E18" s="139" t="s">
        <v>209</v>
      </c>
      <c r="F18" s="139">
        <v>0</v>
      </c>
      <c r="G18" s="139">
        <v>0</v>
      </c>
      <c r="H18" s="140">
        <v>0</v>
      </c>
      <c r="I18" s="140">
        <f t="shared" si="0"/>
        <v>0</v>
      </c>
      <c r="J18" s="139">
        <v>0</v>
      </c>
      <c r="K18" s="139">
        <v>0</v>
      </c>
      <c r="L18" s="140">
        <v>0</v>
      </c>
      <c r="M18" s="139">
        <v>0</v>
      </c>
      <c r="N18" s="139">
        <v>0</v>
      </c>
      <c r="O18" s="139">
        <f t="shared" si="1"/>
        <v>0</v>
      </c>
    </row>
    <row r="19" spans="1:15" ht="60.75">
      <c r="A19" s="42">
        <v>14</v>
      </c>
      <c r="B19" s="43" t="s">
        <v>89</v>
      </c>
      <c r="C19" s="43" t="s">
        <v>90</v>
      </c>
      <c r="D19" s="43" t="s">
        <v>2</v>
      </c>
      <c r="E19" s="139" t="s">
        <v>200</v>
      </c>
      <c r="F19" s="139">
        <v>0</v>
      </c>
      <c r="G19" s="139">
        <v>0</v>
      </c>
      <c r="H19" s="140">
        <v>0</v>
      </c>
      <c r="I19" s="140">
        <f t="shared" si="0"/>
        <v>0</v>
      </c>
      <c r="J19" s="139">
        <v>0</v>
      </c>
      <c r="K19" s="139">
        <v>0</v>
      </c>
      <c r="L19" s="140">
        <v>0</v>
      </c>
      <c r="M19" s="139">
        <v>0</v>
      </c>
      <c r="N19" s="139">
        <v>0</v>
      </c>
      <c r="O19" s="139">
        <f t="shared" si="1"/>
        <v>0</v>
      </c>
    </row>
    <row r="20" spans="1:15" ht="48.75">
      <c r="A20" s="42">
        <v>15</v>
      </c>
      <c r="B20" s="43" t="s">
        <v>91</v>
      </c>
      <c r="C20" s="43" t="s">
        <v>92</v>
      </c>
      <c r="D20" s="43" t="s">
        <v>2</v>
      </c>
      <c r="E20" s="139" t="s">
        <v>209</v>
      </c>
      <c r="F20" s="139">
        <v>0</v>
      </c>
      <c r="G20" s="139">
        <v>0</v>
      </c>
      <c r="H20" s="140">
        <v>0</v>
      </c>
      <c r="I20" s="140">
        <f t="shared" si="0"/>
        <v>0</v>
      </c>
      <c r="J20" s="139">
        <v>0</v>
      </c>
      <c r="K20" s="139">
        <v>0</v>
      </c>
      <c r="L20" s="140">
        <v>0</v>
      </c>
      <c r="M20" s="139">
        <v>1.41</v>
      </c>
      <c r="N20" s="139">
        <v>0</v>
      </c>
      <c r="O20" s="139">
        <f t="shared" si="1"/>
        <v>1.41</v>
      </c>
    </row>
    <row r="21" spans="1:15" ht="60.75">
      <c r="A21" s="42">
        <v>16</v>
      </c>
      <c r="B21" s="43" t="s">
        <v>93</v>
      </c>
      <c r="C21" s="43" t="s">
        <v>85</v>
      </c>
      <c r="D21" s="43" t="s">
        <v>2</v>
      </c>
      <c r="E21" s="139" t="s">
        <v>210</v>
      </c>
      <c r="F21" s="139">
        <v>150.73</v>
      </c>
      <c r="G21" s="139">
        <v>0</v>
      </c>
      <c r="H21" s="140">
        <v>0</v>
      </c>
      <c r="I21" s="140">
        <f t="shared" si="0"/>
        <v>150.73</v>
      </c>
      <c r="J21" s="139">
        <v>0</v>
      </c>
      <c r="K21" s="139">
        <v>0</v>
      </c>
      <c r="L21" s="140">
        <v>0</v>
      </c>
      <c r="M21" s="139">
        <v>3.2</v>
      </c>
      <c r="N21" s="139">
        <v>0</v>
      </c>
      <c r="O21" s="139">
        <f t="shared" si="1"/>
        <v>3.2</v>
      </c>
    </row>
    <row r="22" spans="1:15" ht="48.75">
      <c r="A22" s="42">
        <v>17</v>
      </c>
      <c r="B22" s="43" t="s">
        <v>94</v>
      </c>
      <c r="C22" s="43" t="s">
        <v>95</v>
      </c>
      <c r="D22" s="44" t="s">
        <v>96</v>
      </c>
      <c r="E22" s="139" t="s">
        <v>211</v>
      </c>
      <c r="F22" s="139">
        <v>0</v>
      </c>
      <c r="G22" s="139">
        <v>0</v>
      </c>
      <c r="H22" s="140">
        <v>0</v>
      </c>
      <c r="I22" s="140">
        <f t="shared" si="0"/>
        <v>0</v>
      </c>
      <c r="J22" s="139">
        <v>0</v>
      </c>
      <c r="K22" s="139">
        <v>0</v>
      </c>
      <c r="L22" s="140">
        <v>0</v>
      </c>
      <c r="M22" s="139">
        <v>0</v>
      </c>
      <c r="N22" s="139">
        <v>0</v>
      </c>
      <c r="O22" s="139">
        <f t="shared" si="1"/>
        <v>0</v>
      </c>
    </row>
    <row r="23" spans="1:15" ht="60.75">
      <c r="A23" s="42">
        <v>18</v>
      </c>
      <c r="B23" s="43" t="s">
        <v>97</v>
      </c>
      <c r="C23" s="43" t="s">
        <v>98</v>
      </c>
      <c r="D23" s="43" t="s">
        <v>2</v>
      </c>
      <c r="E23" s="139" t="s">
        <v>212</v>
      </c>
      <c r="F23" s="139">
        <v>0</v>
      </c>
      <c r="G23" s="139">
        <v>0</v>
      </c>
      <c r="H23" s="140">
        <v>0</v>
      </c>
      <c r="I23" s="140">
        <f t="shared" si="0"/>
        <v>0</v>
      </c>
      <c r="J23" s="139">
        <v>0</v>
      </c>
      <c r="K23" s="139">
        <v>0</v>
      </c>
      <c r="L23" s="140">
        <v>0</v>
      </c>
      <c r="M23" s="139">
        <v>0</v>
      </c>
      <c r="N23" s="139">
        <v>0</v>
      </c>
      <c r="O23" s="139">
        <f t="shared" si="1"/>
        <v>0</v>
      </c>
    </row>
    <row r="24" spans="1:15" ht="48.75">
      <c r="A24" s="42">
        <v>19</v>
      </c>
      <c r="B24" s="43" t="s">
        <v>99</v>
      </c>
      <c r="C24" s="43" t="s">
        <v>100</v>
      </c>
      <c r="D24" s="43" t="s">
        <v>2</v>
      </c>
      <c r="E24" s="139" t="s">
        <v>200</v>
      </c>
      <c r="F24" s="139">
        <v>68.27</v>
      </c>
      <c r="G24" s="139">
        <v>0</v>
      </c>
      <c r="H24" s="140">
        <v>0</v>
      </c>
      <c r="I24" s="140">
        <f t="shared" si="0"/>
        <v>68.27</v>
      </c>
      <c r="J24" s="139">
        <v>0</v>
      </c>
      <c r="K24" s="139">
        <v>0</v>
      </c>
      <c r="L24" s="140">
        <v>0</v>
      </c>
      <c r="M24" s="139">
        <v>4.45</v>
      </c>
      <c r="N24" s="139">
        <v>0</v>
      </c>
      <c r="O24" s="139">
        <f t="shared" si="1"/>
        <v>4.45</v>
      </c>
    </row>
    <row r="25" spans="1:15" ht="48.75">
      <c r="A25" s="42">
        <v>20</v>
      </c>
      <c r="B25" s="43" t="s">
        <v>101</v>
      </c>
      <c r="C25" s="43" t="s">
        <v>102</v>
      </c>
      <c r="D25" s="43" t="s">
        <v>2</v>
      </c>
      <c r="E25" s="139" t="s">
        <v>200</v>
      </c>
      <c r="F25" s="139">
        <v>0</v>
      </c>
      <c r="G25" s="139">
        <v>0</v>
      </c>
      <c r="H25" s="140">
        <v>0</v>
      </c>
      <c r="I25" s="140">
        <f t="shared" si="0"/>
        <v>0</v>
      </c>
      <c r="J25" s="139">
        <v>0</v>
      </c>
      <c r="K25" s="139">
        <v>0</v>
      </c>
      <c r="L25" s="140">
        <v>0</v>
      </c>
      <c r="M25" s="139">
        <v>0</v>
      </c>
      <c r="N25" s="139">
        <v>0</v>
      </c>
      <c r="O25" s="139">
        <f t="shared" si="1"/>
        <v>0</v>
      </c>
    </row>
    <row r="26" spans="1:15" ht="72.75">
      <c r="A26" s="42">
        <v>21</v>
      </c>
      <c r="B26" s="43" t="s">
        <v>103</v>
      </c>
      <c r="C26" s="43" t="s">
        <v>104</v>
      </c>
      <c r="D26" s="43" t="s">
        <v>2</v>
      </c>
      <c r="E26" s="139" t="s">
        <v>213</v>
      </c>
      <c r="F26" s="139">
        <v>24.17</v>
      </c>
      <c r="G26" s="139">
        <v>0</v>
      </c>
      <c r="H26" s="140">
        <v>0</v>
      </c>
      <c r="I26" s="140">
        <f t="shared" si="0"/>
        <v>24.17</v>
      </c>
      <c r="J26" s="139">
        <v>0</v>
      </c>
      <c r="K26" s="139">
        <v>0</v>
      </c>
      <c r="L26" s="140">
        <v>0</v>
      </c>
      <c r="M26" s="139">
        <v>4.36</v>
      </c>
      <c r="N26" s="139">
        <v>0</v>
      </c>
      <c r="O26" s="139">
        <f t="shared" si="1"/>
        <v>4.36</v>
      </c>
    </row>
    <row r="27" spans="1:15" ht="48.75">
      <c r="A27" s="42">
        <v>22</v>
      </c>
      <c r="B27" s="43" t="s">
        <v>105</v>
      </c>
      <c r="C27" s="43" t="s">
        <v>106</v>
      </c>
      <c r="D27" s="43" t="s">
        <v>2</v>
      </c>
      <c r="E27" s="139" t="s">
        <v>214</v>
      </c>
      <c r="F27" s="139">
        <v>0</v>
      </c>
      <c r="G27" s="139">
        <v>0</v>
      </c>
      <c r="H27" s="140">
        <v>0</v>
      </c>
      <c r="I27" s="140">
        <f t="shared" si="0"/>
        <v>0</v>
      </c>
      <c r="J27" s="139">
        <v>0</v>
      </c>
      <c r="K27" s="139">
        <v>0</v>
      </c>
      <c r="L27" s="140">
        <v>0</v>
      </c>
      <c r="M27" s="139">
        <v>0</v>
      </c>
      <c r="N27" s="139">
        <v>0</v>
      </c>
      <c r="O27" s="139">
        <f t="shared" si="1"/>
        <v>0</v>
      </c>
    </row>
    <row r="28" spans="1:15" ht="48.75">
      <c r="A28" s="42">
        <v>23</v>
      </c>
      <c r="B28" s="43" t="s">
        <v>107</v>
      </c>
      <c r="C28" s="43" t="s">
        <v>106</v>
      </c>
      <c r="D28" s="43" t="s">
        <v>2</v>
      </c>
      <c r="E28" s="139" t="s">
        <v>215</v>
      </c>
      <c r="F28" s="139">
        <v>0</v>
      </c>
      <c r="G28" s="139">
        <v>0</v>
      </c>
      <c r="H28" s="140">
        <v>0</v>
      </c>
      <c r="I28" s="140">
        <f t="shared" si="0"/>
        <v>0</v>
      </c>
      <c r="J28" s="139">
        <v>0</v>
      </c>
      <c r="K28" s="139">
        <v>0</v>
      </c>
      <c r="L28" s="140">
        <v>0</v>
      </c>
      <c r="M28" s="139">
        <v>0</v>
      </c>
      <c r="N28" s="139">
        <v>0</v>
      </c>
      <c r="O28" s="139">
        <f t="shared" si="1"/>
        <v>0</v>
      </c>
    </row>
    <row r="29" spans="1:15" ht="36.75">
      <c r="A29" s="42">
        <v>24</v>
      </c>
      <c r="B29" s="43" t="s">
        <v>108</v>
      </c>
      <c r="C29" s="43" t="s">
        <v>109</v>
      </c>
      <c r="D29" s="43" t="s">
        <v>2</v>
      </c>
      <c r="E29" s="139" t="s">
        <v>216</v>
      </c>
      <c r="F29" s="139">
        <v>0</v>
      </c>
      <c r="G29" s="139">
        <v>0</v>
      </c>
      <c r="H29" s="140">
        <v>0</v>
      </c>
      <c r="I29" s="140">
        <f t="shared" si="0"/>
        <v>0</v>
      </c>
      <c r="J29" s="139">
        <v>0</v>
      </c>
      <c r="K29" s="139">
        <v>0</v>
      </c>
      <c r="L29" s="140">
        <v>0</v>
      </c>
      <c r="M29" s="139">
        <v>0</v>
      </c>
      <c r="N29" s="139">
        <v>0</v>
      </c>
      <c r="O29" s="139">
        <f t="shared" si="1"/>
        <v>0</v>
      </c>
    </row>
    <row r="30" spans="1:15" ht="36.75">
      <c r="A30" s="42">
        <v>25</v>
      </c>
      <c r="B30" s="43" t="s">
        <v>110</v>
      </c>
      <c r="C30" s="43" t="s">
        <v>111</v>
      </c>
      <c r="D30" s="43" t="s">
        <v>2</v>
      </c>
      <c r="E30" s="139" t="s">
        <v>217</v>
      </c>
      <c r="F30" s="139">
        <v>0</v>
      </c>
      <c r="G30" s="139">
        <v>0</v>
      </c>
      <c r="H30" s="140">
        <v>0</v>
      </c>
      <c r="I30" s="140">
        <f t="shared" si="0"/>
        <v>0</v>
      </c>
      <c r="J30" s="139">
        <v>0</v>
      </c>
      <c r="K30" s="139">
        <v>0</v>
      </c>
      <c r="L30" s="140">
        <v>0</v>
      </c>
      <c r="M30" s="139">
        <v>20.22</v>
      </c>
      <c r="N30" s="139">
        <v>0.18</v>
      </c>
      <c r="O30" s="139">
        <f t="shared" si="1"/>
        <v>20.4</v>
      </c>
    </row>
    <row r="31" spans="1:15" ht="48.75">
      <c r="A31" s="42">
        <v>26</v>
      </c>
      <c r="B31" s="43" t="s">
        <v>112</v>
      </c>
      <c r="C31" s="43" t="s">
        <v>113</v>
      </c>
      <c r="D31" s="43" t="s">
        <v>2</v>
      </c>
      <c r="E31" s="139" t="s">
        <v>218</v>
      </c>
      <c r="F31" s="139">
        <v>0</v>
      </c>
      <c r="G31" s="139">
        <v>0</v>
      </c>
      <c r="H31" s="140">
        <v>0</v>
      </c>
      <c r="I31" s="140">
        <f t="shared" si="0"/>
        <v>0</v>
      </c>
      <c r="J31" s="139">
        <v>0</v>
      </c>
      <c r="K31" s="139">
        <v>0</v>
      </c>
      <c r="L31" s="140">
        <v>0</v>
      </c>
      <c r="M31" s="139">
        <v>0</v>
      </c>
      <c r="N31" s="139">
        <v>0.43</v>
      </c>
      <c r="O31" s="139">
        <f t="shared" si="1"/>
        <v>0.43</v>
      </c>
    </row>
    <row r="32" spans="1:15" ht="36.75">
      <c r="A32" s="42">
        <v>27</v>
      </c>
      <c r="B32" s="43" t="s">
        <v>114</v>
      </c>
      <c r="C32" s="43" t="s">
        <v>115</v>
      </c>
      <c r="D32" s="43" t="s">
        <v>2</v>
      </c>
      <c r="E32" s="139" t="s">
        <v>204</v>
      </c>
      <c r="F32" s="139">
        <v>8.43</v>
      </c>
      <c r="G32" s="139">
        <v>0</v>
      </c>
      <c r="H32" s="140">
        <v>0</v>
      </c>
      <c r="I32" s="140">
        <f t="shared" si="0"/>
        <v>8.43</v>
      </c>
      <c r="J32" s="139">
        <v>0</v>
      </c>
      <c r="K32" s="139">
        <v>0</v>
      </c>
      <c r="L32" s="140">
        <v>0</v>
      </c>
      <c r="M32" s="139">
        <v>0</v>
      </c>
      <c r="N32" s="139">
        <v>0</v>
      </c>
      <c r="O32" s="139">
        <f t="shared" si="1"/>
        <v>0</v>
      </c>
    </row>
    <row r="33" spans="1:15" ht="36.75">
      <c r="A33" s="42">
        <v>28</v>
      </c>
      <c r="B33" s="43" t="s">
        <v>116</v>
      </c>
      <c r="C33" s="43" t="s">
        <v>111</v>
      </c>
      <c r="D33" s="43" t="s">
        <v>2</v>
      </c>
      <c r="E33" s="139" t="s">
        <v>219</v>
      </c>
      <c r="F33" s="139">
        <v>101.86</v>
      </c>
      <c r="G33" s="139">
        <v>0</v>
      </c>
      <c r="H33" s="140">
        <v>0</v>
      </c>
      <c r="I33" s="140">
        <f t="shared" si="0"/>
        <v>101.86</v>
      </c>
      <c r="J33" s="139">
        <v>0</v>
      </c>
      <c r="K33" s="139">
        <v>0</v>
      </c>
      <c r="L33" s="140">
        <v>0</v>
      </c>
      <c r="M33" s="139">
        <v>11.16</v>
      </c>
      <c r="N33" s="139">
        <v>0</v>
      </c>
      <c r="O33" s="139">
        <f t="shared" si="1"/>
        <v>11.16</v>
      </c>
    </row>
    <row r="34" spans="1:15" ht="24.75">
      <c r="A34" s="42">
        <v>29</v>
      </c>
      <c r="B34" s="43" t="s">
        <v>117</v>
      </c>
      <c r="C34" s="43" t="s">
        <v>118</v>
      </c>
      <c r="D34" s="43" t="s">
        <v>2</v>
      </c>
      <c r="E34" s="139" t="s">
        <v>203</v>
      </c>
      <c r="F34" s="139">
        <v>0</v>
      </c>
      <c r="G34" s="139">
        <v>0</v>
      </c>
      <c r="H34" s="140">
        <v>0</v>
      </c>
      <c r="I34" s="140">
        <f t="shared" si="0"/>
        <v>0</v>
      </c>
      <c r="J34" s="139">
        <v>0</v>
      </c>
      <c r="K34" s="139">
        <v>0</v>
      </c>
      <c r="L34" s="140">
        <v>0</v>
      </c>
      <c r="M34" s="139">
        <v>0</v>
      </c>
      <c r="N34" s="139">
        <v>0</v>
      </c>
      <c r="O34" s="139">
        <f t="shared" si="1"/>
        <v>0</v>
      </c>
    </row>
    <row r="35" spans="1:15" ht="48.75">
      <c r="A35" s="42">
        <v>30</v>
      </c>
      <c r="B35" s="43" t="s">
        <v>119</v>
      </c>
      <c r="C35" s="43" t="s">
        <v>120</v>
      </c>
      <c r="D35" s="43" t="s">
        <v>2</v>
      </c>
      <c r="E35" s="139" t="s">
        <v>220</v>
      </c>
      <c r="F35" s="139">
        <v>0</v>
      </c>
      <c r="G35" s="139">
        <v>0</v>
      </c>
      <c r="H35" s="140">
        <v>0</v>
      </c>
      <c r="I35" s="140">
        <f t="shared" si="0"/>
        <v>0</v>
      </c>
      <c r="J35" s="139">
        <v>0</v>
      </c>
      <c r="K35" s="139">
        <v>0</v>
      </c>
      <c r="L35" s="140">
        <v>0</v>
      </c>
      <c r="M35" s="139">
        <v>18.85</v>
      </c>
      <c r="N35" s="139">
        <v>0</v>
      </c>
      <c r="O35" s="139">
        <f t="shared" si="1"/>
        <v>18.85</v>
      </c>
    </row>
    <row r="36" spans="1:15" ht="36.75">
      <c r="A36" s="42">
        <v>31</v>
      </c>
      <c r="B36" s="43" t="s">
        <v>121</v>
      </c>
      <c r="C36" s="43" t="s">
        <v>88</v>
      </c>
      <c r="D36" s="43" t="s">
        <v>2</v>
      </c>
      <c r="E36" s="139" t="s">
        <v>221</v>
      </c>
      <c r="F36" s="139">
        <v>853.94</v>
      </c>
      <c r="G36" s="139">
        <v>0</v>
      </c>
      <c r="H36" s="140">
        <v>0</v>
      </c>
      <c r="I36" s="140">
        <f t="shared" si="0"/>
        <v>853.94</v>
      </c>
      <c r="J36" s="139">
        <v>0</v>
      </c>
      <c r="K36" s="139">
        <v>0</v>
      </c>
      <c r="L36" s="140">
        <v>0</v>
      </c>
      <c r="M36" s="139">
        <v>24.16</v>
      </c>
      <c r="N36" s="139">
        <v>0</v>
      </c>
      <c r="O36" s="139">
        <f t="shared" si="1"/>
        <v>24.16</v>
      </c>
    </row>
    <row r="37" spans="1:15" ht="36.75">
      <c r="A37" s="42">
        <v>32</v>
      </c>
      <c r="B37" s="43" t="s">
        <v>122</v>
      </c>
      <c r="C37" s="43" t="s">
        <v>88</v>
      </c>
      <c r="D37" s="43" t="s">
        <v>2</v>
      </c>
      <c r="E37" s="139" t="s">
        <v>222</v>
      </c>
      <c r="F37" s="139">
        <v>8.81</v>
      </c>
      <c r="G37" s="139">
        <v>0</v>
      </c>
      <c r="H37" s="140">
        <v>0</v>
      </c>
      <c r="I37" s="140">
        <f t="shared" si="0"/>
        <v>8.81</v>
      </c>
      <c r="J37" s="139">
        <v>0</v>
      </c>
      <c r="K37" s="139">
        <v>0</v>
      </c>
      <c r="L37" s="140">
        <v>0</v>
      </c>
      <c r="M37" s="139">
        <v>0</v>
      </c>
      <c r="N37" s="139">
        <v>0</v>
      </c>
      <c r="O37" s="139">
        <f t="shared" si="1"/>
        <v>0</v>
      </c>
    </row>
    <row r="38" spans="1:15" ht="36.75">
      <c r="A38" s="42">
        <v>33</v>
      </c>
      <c r="B38" s="43" t="s">
        <v>123</v>
      </c>
      <c r="C38" s="43" t="s">
        <v>124</v>
      </c>
      <c r="D38" s="43" t="s">
        <v>2</v>
      </c>
      <c r="E38" s="139" t="s">
        <v>203</v>
      </c>
      <c r="F38" s="139">
        <v>87.85</v>
      </c>
      <c r="G38" s="139">
        <v>0</v>
      </c>
      <c r="H38" s="140">
        <v>0</v>
      </c>
      <c r="I38" s="140">
        <f t="shared" si="0"/>
        <v>87.85</v>
      </c>
      <c r="J38" s="139">
        <v>0</v>
      </c>
      <c r="K38" s="139">
        <v>0</v>
      </c>
      <c r="L38" s="140">
        <v>0</v>
      </c>
      <c r="M38" s="139">
        <v>8.12</v>
      </c>
      <c r="N38" s="139">
        <v>0</v>
      </c>
      <c r="O38" s="139">
        <f t="shared" si="1"/>
        <v>8.12</v>
      </c>
    </row>
    <row r="39" spans="1:15" ht="36.75">
      <c r="A39" s="42">
        <v>34</v>
      </c>
      <c r="B39" s="43" t="s">
        <v>125</v>
      </c>
      <c r="C39" s="43" t="s">
        <v>92</v>
      </c>
      <c r="D39" s="43" t="s">
        <v>2</v>
      </c>
      <c r="E39" s="139" t="s">
        <v>223</v>
      </c>
      <c r="F39" s="139">
        <v>0</v>
      </c>
      <c r="G39" s="139">
        <v>0</v>
      </c>
      <c r="H39" s="140">
        <v>0</v>
      </c>
      <c r="I39" s="140">
        <f t="shared" si="0"/>
        <v>0</v>
      </c>
      <c r="J39" s="139">
        <v>0</v>
      </c>
      <c r="K39" s="139">
        <v>0</v>
      </c>
      <c r="L39" s="140">
        <v>0</v>
      </c>
      <c r="M39" s="139">
        <v>0</v>
      </c>
      <c r="N39" s="139">
        <v>0</v>
      </c>
      <c r="O39" s="139">
        <f t="shared" si="1"/>
        <v>0</v>
      </c>
    </row>
    <row r="40" spans="1:15" ht="36.75">
      <c r="A40" s="42">
        <v>35</v>
      </c>
      <c r="B40" s="43" t="s">
        <v>126</v>
      </c>
      <c r="C40" s="43" t="s">
        <v>127</v>
      </c>
      <c r="D40" s="43" t="s">
        <v>2</v>
      </c>
      <c r="E40" s="142" t="s">
        <v>224</v>
      </c>
      <c r="F40" s="139">
        <v>0</v>
      </c>
      <c r="G40" s="139">
        <v>0</v>
      </c>
      <c r="H40" s="140">
        <v>0</v>
      </c>
      <c r="I40" s="140">
        <f t="shared" si="0"/>
        <v>0</v>
      </c>
      <c r="J40" s="139">
        <v>0</v>
      </c>
      <c r="K40" s="139">
        <v>0</v>
      </c>
      <c r="L40" s="140">
        <v>0</v>
      </c>
      <c r="M40" s="139">
        <v>0.94</v>
      </c>
      <c r="N40" s="139">
        <v>0</v>
      </c>
      <c r="O40" s="139">
        <f t="shared" si="1"/>
        <v>0.94</v>
      </c>
    </row>
    <row r="41" spans="1:15" s="155" customFormat="1" ht="33.75">
      <c r="A41" s="152">
        <v>36</v>
      </c>
      <c r="B41" s="12" t="s">
        <v>128</v>
      </c>
      <c r="C41" s="12" t="s">
        <v>129</v>
      </c>
      <c r="D41" s="45" t="s">
        <v>130</v>
      </c>
      <c r="E41" s="14" t="s">
        <v>225</v>
      </c>
      <c r="F41" s="153">
        <v>0</v>
      </c>
      <c r="G41" s="153">
        <v>0</v>
      </c>
      <c r="H41" s="14">
        <v>513</v>
      </c>
      <c r="I41" s="154">
        <v>513</v>
      </c>
      <c r="J41" s="153">
        <v>0.11</v>
      </c>
      <c r="K41" s="81">
        <v>19.64</v>
      </c>
      <c r="L41" s="154">
        <v>532.75</v>
      </c>
      <c r="M41" s="81">
        <v>0.06</v>
      </c>
      <c r="N41" s="81">
        <v>98.76</v>
      </c>
      <c r="O41" s="81">
        <v>98.82</v>
      </c>
    </row>
    <row r="42" spans="1:15" ht="76.5">
      <c r="A42" s="42">
        <v>37</v>
      </c>
      <c r="B42" s="46" t="s">
        <v>131</v>
      </c>
      <c r="C42" s="46" t="s">
        <v>132</v>
      </c>
      <c r="D42" s="46" t="s">
        <v>133</v>
      </c>
      <c r="E42" s="143" t="s">
        <v>226</v>
      </c>
      <c r="F42" s="144">
        <v>0</v>
      </c>
      <c r="G42" s="144">
        <v>0</v>
      </c>
      <c r="H42" s="143">
        <v>156</v>
      </c>
      <c r="I42" s="140">
        <f t="shared" si="0"/>
        <v>156</v>
      </c>
      <c r="J42" s="144">
        <v>0</v>
      </c>
      <c r="K42" s="145">
        <v>0.25</v>
      </c>
      <c r="L42" s="146">
        <v>156.25</v>
      </c>
      <c r="M42" s="146">
        <v>0.98</v>
      </c>
      <c r="N42" s="146">
        <v>26.34</v>
      </c>
      <c r="O42" s="139">
        <f t="shared" si="1"/>
        <v>27.32</v>
      </c>
    </row>
    <row r="43" spans="1:15" ht="51">
      <c r="A43" s="42">
        <v>38</v>
      </c>
      <c r="B43" s="46" t="s">
        <v>134</v>
      </c>
      <c r="C43" s="46" t="s">
        <v>135</v>
      </c>
      <c r="D43" s="46" t="s">
        <v>136</v>
      </c>
      <c r="E43" s="143" t="s">
        <v>227</v>
      </c>
      <c r="F43" s="144">
        <v>0</v>
      </c>
      <c r="G43" s="144">
        <v>0</v>
      </c>
      <c r="H43" s="143">
        <v>0</v>
      </c>
      <c r="I43" s="140">
        <f t="shared" si="0"/>
        <v>0</v>
      </c>
      <c r="J43" s="144">
        <v>0</v>
      </c>
      <c r="K43" s="145">
        <v>0</v>
      </c>
      <c r="L43" s="146">
        <v>0</v>
      </c>
      <c r="M43" s="145">
        <v>0</v>
      </c>
      <c r="N43" s="145">
        <v>0</v>
      </c>
      <c r="O43" s="139">
        <f t="shared" si="1"/>
        <v>0</v>
      </c>
    </row>
    <row r="44" spans="1:15" ht="38.25">
      <c r="A44" s="42">
        <v>39</v>
      </c>
      <c r="B44" s="46" t="s">
        <v>272</v>
      </c>
      <c r="C44" s="46" t="s">
        <v>138</v>
      </c>
      <c r="D44" s="46" t="s">
        <v>2</v>
      </c>
      <c r="E44" s="143" t="s">
        <v>228</v>
      </c>
      <c r="F44" s="144">
        <v>0</v>
      </c>
      <c r="G44" s="144">
        <v>0</v>
      </c>
      <c r="H44" s="143">
        <v>0</v>
      </c>
      <c r="I44" s="140">
        <f t="shared" si="0"/>
        <v>0</v>
      </c>
      <c r="J44" s="144">
        <v>0</v>
      </c>
      <c r="K44" s="145">
        <v>0</v>
      </c>
      <c r="L44" s="146">
        <v>0</v>
      </c>
      <c r="M44" s="145">
        <v>0</v>
      </c>
      <c r="N44" s="145">
        <v>0</v>
      </c>
      <c r="O44" s="139">
        <f t="shared" si="1"/>
        <v>0</v>
      </c>
    </row>
    <row r="45" spans="1:15" ht="63.75">
      <c r="A45" s="42">
        <v>40</v>
      </c>
      <c r="B45" s="46" t="s">
        <v>139</v>
      </c>
      <c r="C45" s="46" t="s">
        <v>140</v>
      </c>
      <c r="D45" s="46" t="s">
        <v>130</v>
      </c>
      <c r="E45" s="143" t="s">
        <v>229</v>
      </c>
      <c r="F45" s="144">
        <v>0</v>
      </c>
      <c r="G45" s="144">
        <v>0</v>
      </c>
      <c r="H45" s="143">
        <v>0</v>
      </c>
      <c r="I45" s="140">
        <f t="shared" si="0"/>
        <v>0</v>
      </c>
      <c r="J45" s="144">
        <v>0</v>
      </c>
      <c r="K45" s="145">
        <v>0</v>
      </c>
      <c r="L45" s="146">
        <v>0</v>
      </c>
      <c r="M45" s="145">
        <v>12.04</v>
      </c>
      <c r="N45" s="145">
        <v>0.89</v>
      </c>
      <c r="O45" s="139">
        <f t="shared" si="1"/>
        <v>12.93</v>
      </c>
    </row>
    <row r="46" spans="1:15" ht="51">
      <c r="A46" s="42">
        <v>41</v>
      </c>
      <c r="B46" s="46" t="s">
        <v>141</v>
      </c>
      <c r="C46" s="46" t="s">
        <v>142</v>
      </c>
      <c r="D46" s="46" t="s">
        <v>143</v>
      </c>
      <c r="E46" s="143" t="s">
        <v>206</v>
      </c>
      <c r="F46" s="144">
        <v>0</v>
      </c>
      <c r="G46" s="144">
        <v>0</v>
      </c>
      <c r="H46" s="143">
        <v>0</v>
      </c>
      <c r="I46" s="140">
        <f t="shared" si="0"/>
        <v>0</v>
      </c>
      <c r="J46" s="144">
        <v>0</v>
      </c>
      <c r="K46" s="145">
        <v>0</v>
      </c>
      <c r="L46" s="146">
        <v>0</v>
      </c>
      <c r="M46" s="145">
        <v>0</v>
      </c>
      <c r="N46" s="145">
        <v>0</v>
      </c>
      <c r="O46" s="139">
        <f t="shared" si="1"/>
        <v>0</v>
      </c>
    </row>
    <row r="47" spans="1:15" ht="63.75">
      <c r="A47" s="42">
        <v>42</v>
      </c>
      <c r="B47" s="46" t="s">
        <v>144</v>
      </c>
      <c r="C47" s="46" t="s">
        <v>145</v>
      </c>
      <c r="D47" s="46" t="s">
        <v>146</v>
      </c>
      <c r="E47" s="143" t="s">
        <v>209</v>
      </c>
      <c r="F47" s="144">
        <v>0</v>
      </c>
      <c r="G47" s="144">
        <v>0</v>
      </c>
      <c r="H47" s="143">
        <v>105.3</v>
      </c>
      <c r="I47" s="140">
        <f t="shared" si="0"/>
        <v>105.3</v>
      </c>
      <c r="J47" s="144">
        <v>2.36</v>
      </c>
      <c r="K47" s="145">
        <v>9.2</v>
      </c>
      <c r="L47" s="146">
        <v>116.86</v>
      </c>
      <c r="M47" s="145">
        <v>13</v>
      </c>
      <c r="N47" s="145">
        <v>12.11</v>
      </c>
      <c r="O47" s="139">
        <f t="shared" si="1"/>
        <v>25.11</v>
      </c>
    </row>
    <row r="48" spans="1:15" ht="51">
      <c r="A48" s="42">
        <v>43</v>
      </c>
      <c r="B48" s="46" t="s">
        <v>322</v>
      </c>
      <c r="C48" s="46" t="s">
        <v>138</v>
      </c>
      <c r="D48" s="46" t="s">
        <v>2</v>
      </c>
      <c r="E48" s="143" t="s">
        <v>230</v>
      </c>
      <c r="F48" s="144">
        <v>34.07</v>
      </c>
      <c r="G48" s="144">
        <v>0</v>
      </c>
      <c r="H48" s="143">
        <v>0</v>
      </c>
      <c r="I48" s="140">
        <v>34.07</v>
      </c>
      <c r="J48" s="144">
        <v>0</v>
      </c>
      <c r="K48" s="145">
        <v>0</v>
      </c>
      <c r="L48" s="146">
        <v>0</v>
      </c>
      <c r="M48" s="145">
        <v>24.7</v>
      </c>
      <c r="N48" s="145">
        <v>0.99</v>
      </c>
      <c r="O48" s="139">
        <f t="shared" si="1"/>
        <v>25.689999999999998</v>
      </c>
    </row>
    <row r="49" spans="1:15" ht="51">
      <c r="A49" s="42">
        <v>44</v>
      </c>
      <c r="B49" s="46" t="s">
        <v>148</v>
      </c>
      <c r="C49" s="46" t="s">
        <v>138</v>
      </c>
      <c r="D49" s="46" t="s">
        <v>149</v>
      </c>
      <c r="E49" s="143" t="s">
        <v>231</v>
      </c>
      <c r="F49" s="144">
        <v>0</v>
      </c>
      <c r="G49" s="144">
        <v>0</v>
      </c>
      <c r="H49" s="143">
        <v>51.82</v>
      </c>
      <c r="I49" s="140">
        <f t="shared" si="0"/>
        <v>51.82</v>
      </c>
      <c r="J49" s="144">
        <v>0</v>
      </c>
      <c r="K49" s="145">
        <v>0</v>
      </c>
      <c r="L49" s="146">
        <v>51.82</v>
      </c>
      <c r="M49" s="145">
        <v>145.17</v>
      </c>
      <c r="N49" s="145">
        <v>17.38</v>
      </c>
      <c r="O49" s="139">
        <f t="shared" si="1"/>
        <v>162.54999999999998</v>
      </c>
    </row>
    <row r="50" spans="1:15" ht="51">
      <c r="A50" s="42">
        <v>45</v>
      </c>
      <c r="B50" s="46" t="s">
        <v>150</v>
      </c>
      <c r="C50" s="46" t="s">
        <v>151</v>
      </c>
      <c r="D50" s="46" t="s">
        <v>149</v>
      </c>
      <c r="E50" s="143" t="s">
        <v>232</v>
      </c>
      <c r="F50" s="144">
        <v>0</v>
      </c>
      <c r="G50" s="144">
        <v>0</v>
      </c>
      <c r="H50" s="143">
        <v>0</v>
      </c>
      <c r="I50" s="140">
        <f t="shared" si="0"/>
        <v>0</v>
      </c>
      <c r="J50" s="144">
        <v>0</v>
      </c>
      <c r="K50" s="145">
        <v>0</v>
      </c>
      <c r="L50" s="146">
        <v>0</v>
      </c>
      <c r="M50" s="145">
        <v>0</v>
      </c>
      <c r="N50" s="145">
        <v>0</v>
      </c>
      <c r="O50" s="139">
        <f t="shared" si="1"/>
        <v>0</v>
      </c>
    </row>
    <row r="51" spans="1:15" ht="51">
      <c r="A51" s="42">
        <v>46</v>
      </c>
      <c r="B51" s="46" t="s">
        <v>152</v>
      </c>
      <c r="C51" s="46" t="s">
        <v>153</v>
      </c>
      <c r="D51" s="46" t="s">
        <v>130</v>
      </c>
      <c r="E51" s="143" t="s">
        <v>233</v>
      </c>
      <c r="F51" s="144">
        <v>0</v>
      </c>
      <c r="G51" s="144">
        <v>0</v>
      </c>
      <c r="H51" s="143">
        <v>33.33</v>
      </c>
      <c r="I51" s="140">
        <f t="shared" si="0"/>
        <v>33.33</v>
      </c>
      <c r="J51" s="144">
        <v>0</v>
      </c>
      <c r="K51" s="145">
        <v>0</v>
      </c>
      <c r="L51" s="146">
        <v>33.33</v>
      </c>
      <c r="M51" s="145">
        <v>2.3</v>
      </c>
      <c r="N51" s="145">
        <v>6.42</v>
      </c>
      <c r="O51" s="139">
        <f t="shared" si="1"/>
        <v>8.719999999999999</v>
      </c>
    </row>
    <row r="52" spans="1:15" ht="76.5">
      <c r="A52" s="42">
        <v>47</v>
      </c>
      <c r="B52" s="46" t="s">
        <v>154</v>
      </c>
      <c r="C52" s="46" t="s">
        <v>138</v>
      </c>
      <c r="D52" s="46" t="s">
        <v>2</v>
      </c>
      <c r="E52" s="143" t="s">
        <v>204</v>
      </c>
      <c r="F52" s="144">
        <v>0</v>
      </c>
      <c r="G52" s="144">
        <v>0</v>
      </c>
      <c r="H52" s="143">
        <v>0</v>
      </c>
      <c r="I52" s="140">
        <f t="shared" si="0"/>
        <v>0</v>
      </c>
      <c r="J52" s="144">
        <v>0</v>
      </c>
      <c r="K52" s="145">
        <v>0</v>
      </c>
      <c r="L52" s="146">
        <v>0</v>
      </c>
      <c r="M52" s="145">
        <v>0</v>
      </c>
      <c r="N52" s="145">
        <v>0</v>
      </c>
      <c r="O52" s="139">
        <f t="shared" si="1"/>
        <v>0</v>
      </c>
    </row>
    <row r="53" spans="1:15" ht="51">
      <c r="A53" s="42">
        <v>48</v>
      </c>
      <c r="B53" s="46" t="s">
        <v>155</v>
      </c>
      <c r="C53" s="46" t="s">
        <v>156</v>
      </c>
      <c r="D53" s="46" t="s">
        <v>157</v>
      </c>
      <c r="E53" s="143" t="s">
        <v>200</v>
      </c>
      <c r="F53" s="147">
        <v>0</v>
      </c>
      <c r="G53" s="147">
        <v>0</v>
      </c>
      <c r="H53" s="143">
        <v>0</v>
      </c>
      <c r="I53" s="140">
        <f t="shared" si="0"/>
        <v>0</v>
      </c>
      <c r="J53" s="147">
        <v>0</v>
      </c>
      <c r="K53" s="125">
        <v>0</v>
      </c>
      <c r="L53" s="146">
        <v>0</v>
      </c>
      <c r="M53" s="125">
        <v>0</v>
      </c>
      <c r="N53" s="125">
        <v>0</v>
      </c>
      <c r="O53" s="139">
        <f t="shared" si="1"/>
        <v>0</v>
      </c>
    </row>
    <row r="54" spans="1:15" ht="25.5">
      <c r="A54" s="42">
        <v>49</v>
      </c>
      <c r="B54" s="47" t="s">
        <v>158</v>
      </c>
      <c r="C54" s="47" t="s">
        <v>159</v>
      </c>
      <c r="D54" s="47" t="s">
        <v>160</v>
      </c>
      <c r="E54" s="148" t="s">
        <v>213</v>
      </c>
      <c r="F54" s="149">
        <v>0</v>
      </c>
      <c r="G54" s="149">
        <v>0</v>
      </c>
      <c r="H54" s="148">
        <v>9.75</v>
      </c>
      <c r="I54" s="140">
        <f t="shared" si="0"/>
        <v>9.75</v>
      </c>
      <c r="J54" s="149">
        <v>0</v>
      </c>
      <c r="K54" s="125">
        <v>0</v>
      </c>
      <c r="L54" s="146">
        <v>9.75</v>
      </c>
      <c r="M54" s="125">
        <v>21.74</v>
      </c>
      <c r="N54" s="125">
        <v>6.12</v>
      </c>
      <c r="O54" s="139">
        <f t="shared" si="1"/>
        <v>27.86</v>
      </c>
    </row>
    <row r="55" spans="1:15" ht="63.75">
      <c r="A55" s="42">
        <v>50</v>
      </c>
      <c r="B55" s="48" t="s">
        <v>161</v>
      </c>
      <c r="C55" s="48" t="s">
        <v>162</v>
      </c>
      <c r="D55" s="48" t="s">
        <v>2</v>
      </c>
      <c r="E55" s="143" t="s">
        <v>234</v>
      </c>
      <c r="F55" s="147">
        <v>0</v>
      </c>
      <c r="G55" s="147">
        <v>0</v>
      </c>
      <c r="H55" s="143">
        <v>0</v>
      </c>
      <c r="I55" s="140">
        <f t="shared" si="0"/>
        <v>0</v>
      </c>
      <c r="J55" s="147">
        <v>0</v>
      </c>
      <c r="K55" s="125">
        <v>0</v>
      </c>
      <c r="L55" s="146">
        <v>0</v>
      </c>
      <c r="M55" s="125">
        <v>0</v>
      </c>
      <c r="N55" s="125">
        <v>0</v>
      </c>
      <c r="O55" s="139">
        <f t="shared" si="1"/>
        <v>0</v>
      </c>
    </row>
    <row r="56" spans="1:15" ht="51">
      <c r="A56" s="42">
        <v>51</v>
      </c>
      <c r="B56" s="46" t="s">
        <v>163</v>
      </c>
      <c r="C56" s="46" t="s">
        <v>164</v>
      </c>
      <c r="D56" s="46" t="s">
        <v>165</v>
      </c>
      <c r="E56" s="143" t="s">
        <v>235</v>
      </c>
      <c r="F56" s="144">
        <v>0</v>
      </c>
      <c r="G56" s="144">
        <v>0</v>
      </c>
      <c r="H56" s="143">
        <v>0</v>
      </c>
      <c r="I56" s="140">
        <f t="shared" si="0"/>
        <v>0</v>
      </c>
      <c r="J56" s="144">
        <v>0</v>
      </c>
      <c r="K56" s="145">
        <v>0</v>
      </c>
      <c r="L56" s="146">
        <v>0</v>
      </c>
      <c r="M56" s="145">
        <v>0</v>
      </c>
      <c r="N56" s="145">
        <v>0</v>
      </c>
      <c r="O56" s="139">
        <f t="shared" si="1"/>
        <v>0</v>
      </c>
    </row>
    <row r="57" spans="1:15" ht="76.5">
      <c r="A57" s="42">
        <v>52</v>
      </c>
      <c r="B57" s="46" t="s">
        <v>166</v>
      </c>
      <c r="C57" s="46" t="s">
        <v>151</v>
      </c>
      <c r="D57" s="46" t="s">
        <v>167</v>
      </c>
      <c r="E57" s="143" t="s">
        <v>236</v>
      </c>
      <c r="F57" s="144">
        <v>0</v>
      </c>
      <c r="G57" s="144">
        <v>0</v>
      </c>
      <c r="H57" s="143">
        <v>0</v>
      </c>
      <c r="I57" s="140">
        <f t="shared" si="0"/>
        <v>0</v>
      </c>
      <c r="J57" s="144">
        <v>0</v>
      </c>
      <c r="K57" s="145">
        <v>0</v>
      </c>
      <c r="L57" s="146">
        <v>0</v>
      </c>
      <c r="M57" s="145">
        <v>3.3</v>
      </c>
      <c r="N57" s="145">
        <v>129.2</v>
      </c>
      <c r="O57" s="139">
        <f t="shared" si="1"/>
        <v>132.5</v>
      </c>
    </row>
    <row r="58" spans="1:15" ht="38.25">
      <c r="A58" s="42">
        <v>53</v>
      </c>
      <c r="B58" s="46" t="s">
        <v>168</v>
      </c>
      <c r="C58" s="46" t="s">
        <v>151</v>
      </c>
      <c r="D58" s="46" t="s">
        <v>2</v>
      </c>
      <c r="E58" s="143" t="s">
        <v>237</v>
      </c>
      <c r="F58" s="144">
        <v>0</v>
      </c>
      <c r="G58" s="144">
        <v>0</v>
      </c>
      <c r="H58" s="143">
        <v>0</v>
      </c>
      <c r="I58" s="140">
        <f t="shared" si="0"/>
        <v>0</v>
      </c>
      <c r="J58" s="144">
        <v>0</v>
      </c>
      <c r="K58" s="145">
        <v>0</v>
      </c>
      <c r="L58" s="146">
        <v>0</v>
      </c>
      <c r="M58" s="145">
        <v>0</v>
      </c>
      <c r="N58" s="145">
        <v>0</v>
      </c>
      <c r="O58" s="139">
        <f t="shared" si="1"/>
        <v>0</v>
      </c>
    </row>
    <row r="59" spans="1:15" ht="38.25">
      <c r="A59" s="42">
        <v>54</v>
      </c>
      <c r="B59" s="46" t="s">
        <v>169</v>
      </c>
      <c r="C59" s="46" t="s">
        <v>170</v>
      </c>
      <c r="D59" s="46" t="s">
        <v>2</v>
      </c>
      <c r="E59" s="143" t="s">
        <v>238</v>
      </c>
      <c r="F59" s="144">
        <v>0</v>
      </c>
      <c r="G59" s="144">
        <v>0</v>
      </c>
      <c r="H59" s="143">
        <v>0</v>
      </c>
      <c r="I59" s="140">
        <f t="shared" si="0"/>
        <v>0</v>
      </c>
      <c r="J59" s="144">
        <v>0</v>
      </c>
      <c r="K59" s="145">
        <v>0</v>
      </c>
      <c r="L59" s="146">
        <v>0</v>
      </c>
      <c r="M59" s="145">
        <v>0</v>
      </c>
      <c r="N59" s="145">
        <v>0</v>
      </c>
      <c r="O59" s="139">
        <f t="shared" si="1"/>
        <v>0</v>
      </c>
    </row>
    <row r="60" spans="1:15" ht="25.5">
      <c r="A60" s="42">
        <v>55</v>
      </c>
      <c r="B60" s="46" t="s">
        <v>171</v>
      </c>
      <c r="C60" s="46" t="s">
        <v>172</v>
      </c>
      <c r="D60" s="49" t="s">
        <v>2</v>
      </c>
      <c r="E60" s="145" t="s">
        <v>239</v>
      </c>
      <c r="F60" s="144">
        <v>0</v>
      </c>
      <c r="G60" s="144">
        <v>0</v>
      </c>
      <c r="H60" s="143">
        <v>0</v>
      </c>
      <c r="I60" s="140">
        <f t="shared" si="0"/>
        <v>0</v>
      </c>
      <c r="J60" s="144">
        <v>0</v>
      </c>
      <c r="K60" s="145">
        <v>0</v>
      </c>
      <c r="L60" s="146">
        <v>0</v>
      </c>
      <c r="M60" s="145">
        <v>0</v>
      </c>
      <c r="N60" s="145">
        <v>0</v>
      </c>
      <c r="O60" s="139">
        <f t="shared" si="1"/>
        <v>0</v>
      </c>
    </row>
    <row r="61" spans="1:15" ht="76.5">
      <c r="A61" s="50">
        <v>56</v>
      </c>
      <c r="B61" s="46" t="s">
        <v>173</v>
      </c>
      <c r="C61" s="46" t="s">
        <v>174</v>
      </c>
      <c r="D61" s="46" t="s">
        <v>2</v>
      </c>
      <c r="E61" s="143" t="s">
        <v>240</v>
      </c>
      <c r="F61" s="144">
        <v>0</v>
      </c>
      <c r="G61" s="144">
        <v>0</v>
      </c>
      <c r="H61" s="143">
        <v>0</v>
      </c>
      <c r="I61" s="140">
        <f t="shared" si="0"/>
        <v>0</v>
      </c>
      <c r="J61" s="144">
        <v>0</v>
      </c>
      <c r="K61" s="145">
        <v>0</v>
      </c>
      <c r="L61" s="146">
        <v>0</v>
      </c>
      <c r="M61" s="145">
        <v>0</v>
      </c>
      <c r="N61" s="145">
        <v>0</v>
      </c>
      <c r="O61" s="139">
        <f t="shared" si="1"/>
        <v>0</v>
      </c>
    </row>
    <row r="62" spans="1:15" ht="76.5">
      <c r="A62" s="50">
        <v>57</v>
      </c>
      <c r="B62" s="46" t="s">
        <v>175</v>
      </c>
      <c r="C62" s="46" t="s">
        <v>174</v>
      </c>
      <c r="D62" s="46" t="s">
        <v>2</v>
      </c>
      <c r="E62" s="143" t="s">
        <v>241</v>
      </c>
      <c r="F62" s="144">
        <v>0</v>
      </c>
      <c r="G62" s="144">
        <v>0</v>
      </c>
      <c r="H62" s="143">
        <v>0</v>
      </c>
      <c r="I62" s="140">
        <f t="shared" si="0"/>
        <v>0</v>
      </c>
      <c r="J62" s="144">
        <v>0</v>
      </c>
      <c r="K62" s="145">
        <v>0</v>
      </c>
      <c r="L62" s="146">
        <v>0</v>
      </c>
      <c r="M62" s="145">
        <v>0</v>
      </c>
      <c r="N62" s="145">
        <v>0</v>
      </c>
      <c r="O62" s="139">
        <f t="shared" si="1"/>
        <v>0</v>
      </c>
    </row>
    <row r="63" spans="1:15" ht="51">
      <c r="A63" s="51">
        <v>58</v>
      </c>
      <c r="B63" s="46" t="s">
        <v>176</v>
      </c>
      <c r="C63" s="46" t="s">
        <v>174</v>
      </c>
      <c r="D63" s="46" t="s">
        <v>177</v>
      </c>
      <c r="E63" s="144" t="s">
        <v>242</v>
      </c>
      <c r="F63" s="145">
        <v>0</v>
      </c>
      <c r="G63" s="145">
        <v>0</v>
      </c>
      <c r="H63" s="146">
        <v>0</v>
      </c>
      <c r="I63" s="140">
        <f t="shared" si="0"/>
        <v>0</v>
      </c>
      <c r="J63" s="145">
        <v>0</v>
      </c>
      <c r="K63" s="145">
        <v>0</v>
      </c>
      <c r="L63" s="146">
        <v>0</v>
      </c>
      <c r="M63" s="145">
        <v>5.9</v>
      </c>
      <c r="N63" s="145">
        <v>0</v>
      </c>
      <c r="O63" s="139">
        <f t="shared" si="1"/>
        <v>5.9</v>
      </c>
    </row>
    <row r="64" spans="1:15" ht="63.75">
      <c r="A64" s="50">
        <v>59</v>
      </c>
      <c r="B64" s="46" t="s">
        <v>178</v>
      </c>
      <c r="C64" s="46" t="s">
        <v>179</v>
      </c>
      <c r="D64" s="46" t="s">
        <v>180</v>
      </c>
      <c r="E64" s="143" t="s">
        <v>243</v>
      </c>
      <c r="F64" s="145">
        <v>0</v>
      </c>
      <c r="G64" s="145">
        <v>0</v>
      </c>
      <c r="H64" s="146">
        <v>0</v>
      </c>
      <c r="I64" s="140">
        <f t="shared" si="0"/>
        <v>0</v>
      </c>
      <c r="J64" s="145">
        <v>0</v>
      </c>
      <c r="K64" s="145">
        <v>0</v>
      </c>
      <c r="L64" s="146">
        <v>0</v>
      </c>
      <c r="M64" s="145">
        <v>0.78</v>
      </c>
      <c r="N64" s="145">
        <v>0</v>
      </c>
      <c r="O64" s="139">
        <f t="shared" si="1"/>
        <v>0.78</v>
      </c>
    </row>
    <row r="65" spans="1:15" ht="76.5">
      <c r="A65" s="50">
        <v>60</v>
      </c>
      <c r="B65" s="46" t="s">
        <v>181</v>
      </c>
      <c r="C65" s="46" t="s">
        <v>174</v>
      </c>
      <c r="D65" s="46" t="s">
        <v>2</v>
      </c>
      <c r="E65" s="143" t="s">
        <v>244</v>
      </c>
      <c r="F65" s="144">
        <v>0</v>
      </c>
      <c r="G65" s="144">
        <v>0</v>
      </c>
      <c r="H65" s="143">
        <v>0</v>
      </c>
      <c r="I65" s="140">
        <f t="shared" si="0"/>
        <v>0</v>
      </c>
      <c r="J65" s="144">
        <v>0</v>
      </c>
      <c r="K65" s="145">
        <v>0</v>
      </c>
      <c r="L65" s="146">
        <v>0</v>
      </c>
      <c r="M65" s="145">
        <v>0</v>
      </c>
      <c r="N65" s="145">
        <v>0</v>
      </c>
      <c r="O65" s="139">
        <f t="shared" si="1"/>
        <v>0</v>
      </c>
    </row>
    <row r="66" spans="1:15" ht="38.25">
      <c r="A66" s="50">
        <v>61</v>
      </c>
      <c r="B66" s="46" t="s">
        <v>182</v>
      </c>
      <c r="C66" s="46" t="s">
        <v>183</v>
      </c>
      <c r="D66" s="46" t="s">
        <v>149</v>
      </c>
      <c r="E66" s="143" t="s">
        <v>245</v>
      </c>
      <c r="F66" s="145">
        <v>0</v>
      </c>
      <c r="G66" s="145">
        <v>0</v>
      </c>
      <c r="H66" s="146">
        <v>0</v>
      </c>
      <c r="I66" s="140">
        <f t="shared" si="0"/>
        <v>0</v>
      </c>
      <c r="J66" s="145">
        <v>0</v>
      </c>
      <c r="K66" s="145">
        <v>0</v>
      </c>
      <c r="L66" s="146">
        <v>0</v>
      </c>
      <c r="M66" s="145">
        <v>0</v>
      </c>
      <c r="N66" s="145">
        <v>0</v>
      </c>
      <c r="O66" s="139">
        <f t="shared" si="1"/>
        <v>0</v>
      </c>
    </row>
    <row r="67" spans="1:15" ht="51">
      <c r="A67" s="50">
        <v>62</v>
      </c>
      <c r="B67" s="46" t="s">
        <v>184</v>
      </c>
      <c r="C67" s="46" t="s">
        <v>185</v>
      </c>
      <c r="D67" s="46" t="s">
        <v>2</v>
      </c>
      <c r="E67" s="143" t="s">
        <v>246</v>
      </c>
      <c r="F67" s="144">
        <v>0</v>
      </c>
      <c r="G67" s="144">
        <v>0</v>
      </c>
      <c r="H67" s="143">
        <v>0</v>
      </c>
      <c r="I67" s="140">
        <f t="shared" si="0"/>
        <v>0</v>
      </c>
      <c r="J67" s="144">
        <v>0</v>
      </c>
      <c r="K67" s="145">
        <v>0</v>
      </c>
      <c r="L67" s="146">
        <v>0</v>
      </c>
      <c r="M67" s="145">
        <v>2.64</v>
      </c>
      <c r="N67" s="145">
        <v>0</v>
      </c>
      <c r="O67" s="139">
        <v>2.64</v>
      </c>
    </row>
    <row r="68" spans="1:15" ht="51">
      <c r="A68" s="50">
        <v>63</v>
      </c>
      <c r="B68" s="46" t="s">
        <v>186</v>
      </c>
      <c r="C68" s="46" t="s">
        <v>174</v>
      </c>
      <c r="D68" s="46" t="s">
        <v>187</v>
      </c>
      <c r="E68" s="143" t="s">
        <v>246</v>
      </c>
      <c r="F68" s="144">
        <v>0</v>
      </c>
      <c r="G68" s="144">
        <v>0</v>
      </c>
      <c r="H68" s="143">
        <v>0</v>
      </c>
      <c r="I68" s="140">
        <f t="shared" si="0"/>
        <v>0</v>
      </c>
      <c r="J68" s="144">
        <v>0</v>
      </c>
      <c r="K68" s="145">
        <v>0</v>
      </c>
      <c r="L68" s="146">
        <v>0</v>
      </c>
      <c r="M68" s="145">
        <v>0</v>
      </c>
      <c r="N68" s="145">
        <v>0</v>
      </c>
      <c r="O68" s="139">
        <f t="shared" si="1"/>
        <v>0</v>
      </c>
    </row>
    <row r="69" spans="1:15" ht="51">
      <c r="A69" s="50">
        <v>64</v>
      </c>
      <c r="B69" s="46" t="s">
        <v>188</v>
      </c>
      <c r="C69" s="46" t="s">
        <v>189</v>
      </c>
      <c r="D69" s="46" t="s">
        <v>190</v>
      </c>
      <c r="E69" s="143" t="s">
        <v>246</v>
      </c>
      <c r="F69" s="144">
        <v>0</v>
      </c>
      <c r="G69" s="144">
        <v>0</v>
      </c>
      <c r="H69" s="143">
        <v>0</v>
      </c>
      <c r="I69" s="140">
        <f t="shared" si="0"/>
        <v>0</v>
      </c>
      <c r="J69" s="144">
        <v>0</v>
      </c>
      <c r="K69" s="145">
        <v>0</v>
      </c>
      <c r="L69" s="146">
        <v>0</v>
      </c>
      <c r="M69" s="145">
        <v>0</v>
      </c>
      <c r="N69" s="145">
        <v>0</v>
      </c>
      <c r="O69" s="139">
        <f t="shared" si="1"/>
        <v>0</v>
      </c>
    </row>
    <row r="70" spans="1:15" ht="51">
      <c r="A70" s="50">
        <v>65</v>
      </c>
      <c r="B70" s="46" t="s">
        <v>191</v>
      </c>
      <c r="C70" s="46" t="s">
        <v>192</v>
      </c>
      <c r="D70" s="46" t="s">
        <v>2</v>
      </c>
      <c r="E70" s="143" t="s">
        <v>247</v>
      </c>
      <c r="F70" s="144">
        <v>0</v>
      </c>
      <c r="G70" s="144">
        <v>0</v>
      </c>
      <c r="H70" s="143">
        <v>0</v>
      </c>
      <c r="I70" s="140">
        <f t="shared" si="0"/>
        <v>0</v>
      </c>
      <c r="J70" s="144">
        <v>0</v>
      </c>
      <c r="K70" s="145">
        <v>0</v>
      </c>
      <c r="L70" s="146">
        <v>0</v>
      </c>
      <c r="M70" s="145">
        <v>0</v>
      </c>
      <c r="N70" s="145">
        <v>0</v>
      </c>
      <c r="O70" s="139">
        <f t="shared" si="1"/>
        <v>0</v>
      </c>
    </row>
    <row r="71" spans="1:15" ht="51">
      <c r="A71" s="50">
        <v>66</v>
      </c>
      <c r="B71" s="46" t="s">
        <v>193</v>
      </c>
      <c r="C71" s="46" t="s">
        <v>179</v>
      </c>
      <c r="D71" s="46" t="s">
        <v>130</v>
      </c>
      <c r="E71" s="143" t="s">
        <v>247</v>
      </c>
      <c r="F71" s="145">
        <v>0</v>
      </c>
      <c r="G71" s="145">
        <v>0</v>
      </c>
      <c r="H71" s="146">
        <v>0</v>
      </c>
      <c r="I71" s="140">
        <f aca="true" t="shared" si="2" ref="I71:I79">F71+G71+H71</f>
        <v>0</v>
      </c>
      <c r="J71" s="145">
        <v>0</v>
      </c>
      <c r="K71" s="145">
        <v>0</v>
      </c>
      <c r="L71" s="146">
        <v>0</v>
      </c>
      <c r="M71" s="145">
        <v>0</v>
      </c>
      <c r="N71" s="145">
        <v>0</v>
      </c>
      <c r="O71" s="139">
        <f aca="true" t="shared" si="3" ref="O71:O79">M71+N71</f>
        <v>0</v>
      </c>
    </row>
    <row r="72" spans="1:15" ht="51">
      <c r="A72" s="50">
        <v>67</v>
      </c>
      <c r="B72" s="46" t="s">
        <v>194</v>
      </c>
      <c r="C72" s="46" t="s">
        <v>183</v>
      </c>
      <c r="D72" s="46" t="s">
        <v>195</v>
      </c>
      <c r="E72" s="143" t="s">
        <v>248</v>
      </c>
      <c r="F72" s="145">
        <v>0</v>
      </c>
      <c r="G72" s="145">
        <v>0</v>
      </c>
      <c r="H72" s="146">
        <v>0</v>
      </c>
      <c r="I72" s="140">
        <f t="shared" si="2"/>
        <v>0</v>
      </c>
      <c r="J72" s="145">
        <v>0</v>
      </c>
      <c r="K72" s="145">
        <v>0</v>
      </c>
      <c r="L72" s="146">
        <v>0</v>
      </c>
      <c r="M72" s="145">
        <v>0</v>
      </c>
      <c r="N72" s="145">
        <v>0</v>
      </c>
      <c r="O72" s="139">
        <f t="shared" si="3"/>
        <v>0</v>
      </c>
    </row>
    <row r="73" spans="1:15" ht="78.75">
      <c r="A73" s="52">
        <v>68</v>
      </c>
      <c r="B73" s="53" t="s">
        <v>196</v>
      </c>
      <c r="C73" s="54" t="s">
        <v>197</v>
      </c>
      <c r="D73" s="12" t="s">
        <v>198</v>
      </c>
      <c r="E73" s="150" t="s">
        <v>249</v>
      </c>
      <c r="F73" s="145">
        <v>0</v>
      </c>
      <c r="G73" s="145">
        <v>0</v>
      </c>
      <c r="H73" s="146">
        <v>0</v>
      </c>
      <c r="I73" s="140">
        <f t="shared" si="2"/>
        <v>0</v>
      </c>
      <c r="J73" s="145">
        <v>0</v>
      </c>
      <c r="K73" s="145">
        <v>0</v>
      </c>
      <c r="L73" s="146">
        <v>0</v>
      </c>
      <c r="M73" s="145">
        <v>95.34</v>
      </c>
      <c r="N73" s="145">
        <v>0</v>
      </c>
      <c r="O73" s="139">
        <f t="shared" si="3"/>
        <v>95.34</v>
      </c>
    </row>
    <row r="74" spans="1:15" ht="148.5">
      <c r="A74" s="50">
        <v>69</v>
      </c>
      <c r="B74" s="97" t="s">
        <v>273</v>
      </c>
      <c r="C74" s="97" t="s">
        <v>274</v>
      </c>
      <c r="D74" s="98" t="s">
        <v>275</v>
      </c>
      <c r="E74" s="151" t="s">
        <v>290</v>
      </c>
      <c r="F74" s="145">
        <v>0</v>
      </c>
      <c r="G74" s="145">
        <v>0</v>
      </c>
      <c r="H74" s="146">
        <v>0</v>
      </c>
      <c r="I74" s="140">
        <f t="shared" si="2"/>
        <v>0</v>
      </c>
      <c r="J74" s="145">
        <v>0</v>
      </c>
      <c r="K74" s="145">
        <v>0</v>
      </c>
      <c r="L74" s="146">
        <v>0</v>
      </c>
      <c r="M74" s="145">
        <v>0</v>
      </c>
      <c r="N74" s="145">
        <v>0</v>
      </c>
      <c r="O74" s="139">
        <f t="shared" si="3"/>
        <v>0</v>
      </c>
    </row>
    <row r="75" spans="1:15" ht="162">
      <c r="A75" s="50">
        <v>70</v>
      </c>
      <c r="B75" s="97" t="s">
        <v>273</v>
      </c>
      <c r="C75" s="97" t="s">
        <v>276</v>
      </c>
      <c r="D75" s="98" t="s">
        <v>277</v>
      </c>
      <c r="E75" s="151" t="s">
        <v>291</v>
      </c>
      <c r="F75" s="145">
        <v>0</v>
      </c>
      <c r="G75" s="145">
        <v>0</v>
      </c>
      <c r="H75" s="146">
        <v>0</v>
      </c>
      <c r="I75" s="140">
        <f t="shared" si="2"/>
        <v>0</v>
      </c>
      <c r="J75" s="145">
        <v>0</v>
      </c>
      <c r="K75" s="145">
        <v>0</v>
      </c>
      <c r="L75" s="146">
        <v>0</v>
      </c>
      <c r="M75" s="145">
        <v>0</v>
      </c>
      <c r="N75" s="145">
        <v>0</v>
      </c>
      <c r="O75" s="139">
        <f t="shared" si="3"/>
        <v>0</v>
      </c>
    </row>
    <row r="76" spans="1:15" ht="67.5">
      <c r="A76" s="50">
        <v>71</v>
      </c>
      <c r="B76" s="97" t="s">
        <v>278</v>
      </c>
      <c r="C76" s="97" t="s">
        <v>279</v>
      </c>
      <c r="D76" s="98" t="s">
        <v>280</v>
      </c>
      <c r="E76" s="151" t="s">
        <v>292</v>
      </c>
      <c r="F76" s="145">
        <v>0</v>
      </c>
      <c r="G76" s="145">
        <v>0</v>
      </c>
      <c r="H76" s="146">
        <v>0</v>
      </c>
      <c r="I76" s="140">
        <f t="shared" si="2"/>
        <v>0</v>
      </c>
      <c r="J76" s="145">
        <v>0</v>
      </c>
      <c r="K76" s="145">
        <v>0</v>
      </c>
      <c r="L76" s="146">
        <v>0</v>
      </c>
      <c r="M76" s="145">
        <v>0</v>
      </c>
      <c r="N76" s="145">
        <v>0</v>
      </c>
      <c r="O76" s="139">
        <f t="shared" si="3"/>
        <v>0</v>
      </c>
    </row>
    <row r="77" spans="1:15" ht="121.5">
      <c r="A77" s="50">
        <v>72</v>
      </c>
      <c r="B77" s="97" t="s">
        <v>281</v>
      </c>
      <c r="C77" s="97" t="s">
        <v>282</v>
      </c>
      <c r="D77" s="98" t="s">
        <v>283</v>
      </c>
      <c r="E77" s="151" t="s">
        <v>293</v>
      </c>
      <c r="F77" s="145">
        <v>0</v>
      </c>
      <c r="G77" s="145">
        <v>0</v>
      </c>
      <c r="H77" s="146">
        <v>0</v>
      </c>
      <c r="I77" s="140">
        <f t="shared" si="2"/>
        <v>0</v>
      </c>
      <c r="J77" s="145">
        <v>0</v>
      </c>
      <c r="K77" s="145">
        <v>0</v>
      </c>
      <c r="L77" s="146">
        <v>0</v>
      </c>
      <c r="M77" s="145">
        <v>0</v>
      </c>
      <c r="N77" s="145">
        <v>0</v>
      </c>
      <c r="O77" s="139">
        <f t="shared" si="3"/>
        <v>0</v>
      </c>
    </row>
    <row r="78" spans="1:15" ht="40.5">
      <c r="A78" s="50">
        <v>73</v>
      </c>
      <c r="B78" s="97" t="s">
        <v>273</v>
      </c>
      <c r="C78" s="97" t="s">
        <v>284</v>
      </c>
      <c r="D78" s="98" t="s">
        <v>275</v>
      </c>
      <c r="E78" s="151" t="s">
        <v>292</v>
      </c>
      <c r="F78" s="145">
        <v>0</v>
      </c>
      <c r="G78" s="145">
        <v>0</v>
      </c>
      <c r="H78" s="146">
        <v>0</v>
      </c>
      <c r="I78" s="140">
        <f t="shared" si="2"/>
        <v>0</v>
      </c>
      <c r="J78" s="145">
        <v>0</v>
      </c>
      <c r="K78" s="145">
        <v>0</v>
      </c>
      <c r="L78" s="146">
        <v>0</v>
      </c>
      <c r="M78" s="145">
        <v>0</v>
      </c>
      <c r="N78" s="145">
        <v>0</v>
      </c>
      <c r="O78" s="139">
        <f t="shared" si="3"/>
        <v>0</v>
      </c>
    </row>
    <row r="79" spans="1:15" ht="15">
      <c r="A79" s="4"/>
      <c r="B79" s="4"/>
      <c r="C79" s="4"/>
      <c r="D79" s="158" t="s">
        <v>295</v>
      </c>
      <c r="E79" s="159"/>
      <c r="F79" s="123">
        <f>SUM(F6:F78)</f>
        <v>2708.15</v>
      </c>
      <c r="G79" s="123">
        <f>SUM(G6:G78)</f>
        <v>283.12</v>
      </c>
      <c r="H79" s="157">
        <f>SUM(H6:H78)</f>
        <v>1644.9399999999998</v>
      </c>
      <c r="I79" s="56">
        <f t="shared" si="2"/>
        <v>4636.21</v>
      </c>
      <c r="J79" s="123">
        <f>SUM(J6:J78)</f>
        <v>2.4699999999999998</v>
      </c>
      <c r="K79" s="123">
        <f>SUM(K6:K78)</f>
        <v>29.09</v>
      </c>
      <c r="L79" s="157">
        <f>SUM(L6:L78)</f>
        <v>1087.7</v>
      </c>
      <c r="M79" s="123">
        <f>SUM(M6:M78)</f>
        <v>756.616</v>
      </c>
      <c r="N79" s="123">
        <f>SUM(N6:N78)</f>
        <v>1046.461</v>
      </c>
      <c r="O79" s="132">
        <f t="shared" si="3"/>
        <v>1803.077</v>
      </c>
    </row>
    <row r="80" ht="15">
      <c r="I80" s="156"/>
    </row>
  </sheetData>
  <sheetProtection/>
  <mergeCells count="6">
    <mergeCell ref="D79:E79"/>
    <mergeCell ref="F2:G2"/>
    <mergeCell ref="E3:E4"/>
    <mergeCell ref="F3:N3"/>
    <mergeCell ref="F4:I4"/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B1">
      <selection activeCell="D9" sqref="D9"/>
    </sheetView>
  </sheetViews>
  <sheetFormatPr defaultColWidth="9.140625" defaultRowHeight="15"/>
  <sheetData>
    <row r="1" spans="1:12" ht="15">
      <c r="A1" s="165" t="s">
        <v>333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5">
      <c r="A3" s="167" t="s">
        <v>308</v>
      </c>
      <c r="B3" s="167" t="s">
        <v>3</v>
      </c>
      <c r="C3" s="167" t="s">
        <v>309</v>
      </c>
      <c r="D3" s="167"/>
      <c r="E3" s="167"/>
      <c r="F3" s="167"/>
      <c r="G3" s="167"/>
      <c r="H3" s="167"/>
      <c r="I3" s="167"/>
      <c r="J3" s="168" t="s">
        <v>310</v>
      </c>
      <c r="K3" s="168"/>
      <c r="L3" s="169"/>
    </row>
    <row r="4" spans="1:12" ht="56.25">
      <c r="A4" s="167"/>
      <c r="B4" s="167"/>
      <c r="C4" s="117" t="s">
        <v>2</v>
      </c>
      <c r="D4" s="117" t="s">
        <v>7</v>
      </c>
      <c r="E4" s="117" t="s">
        <v>8</v>
      </c>
      <c r="F4" s="117" t="s">
        <v>0</v>
      </c>
      <c r="G4" s="117" t="s">
        <v>311</v>
      </c>
      <c r="H4" s="117" t="s">
        <v>312</v>
      </c>
      <c r="I4" s="117" t="s">
        <v>13</v>
      </c>
      <c r="J4" s="117" t="s">
        <v>313</v>
      </c>
      <c r="K4" s="117" t="s">
        <v>314</v>
      </c>
      <c r="L4" s="35" t="s">
        <v>0</v>
      </c>
    </row>
    <row r="5" spans="1:12" ht="15">
      <c r="A5" s="118">
        <v>1</v>
      </c>
      <c r="B5" s="2" t="s">
        <v>315</v>
      </c>
      <c r="C5" s="119">
        <v>17.94</v>
      </c>
      <c r="D5" s="119">
        <v>17.33</v>
      </c>
      <c r="E5" s="119">
        <v>882.58</v>
      </c>
      <c r="F5" s="119">
        <f>C5+D5+E5</f>
        <v>917.85</v>
      </c>
      <c r="G5" s="119">
        <v>1.19</v>
      </c>
      <c r="H5" s="119">
        <v>743.17</v>
      </c>
      <c r="I5" s="119">
        <f>E5+G5+H5</f>
        <v>1626.94</v>
      </c>
      <c r="J5" s="119">
        <v>131.36</v>
      </c>
      <c r="K5" s="119">
        <v>651.48</v>
      </c>
      <c r="L5" s="120">
        <f>J5+K5</f>
        <v>782.84</v>
      </c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</sheetData>
  <sheetProtection/>
  <mergeCells count="5">
    <mergeCell ref="A1:L2"/>
    <mergeCell ref="A3:A4"/>
    <mergeCell ref="B3:B4"/>
    <mergeCell ref="C3:I3"/>
    <mergeCell ref="J3:L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C78">
      <selection activeCell="H49" sqref="H49"/>
    </sheetView>
  </sheetViews>
  <sheetFormatPr defaultColWidth="9.140625" defaultRowHeight="15"/>
  <sheetData>
    <row r="1" spans="1:13" ht="15.75">
      <c r="A1" s="17"/>
      <c r="B1" s="18"/>
      <c r="C1" s="19" t="s">
        <v>330</v>
      </c>
      <c r="D1" s="20"/>
      <c r="E1" s="20"/>
      <c r="F1" s="21"/>
      <c r="G1" s="22"/>
      <c r="H1" s="22"/>
      <c r="I1" s="22"/>
      <c r="J1" s="22"/>
      <c r="K1" s="22"/>
      <c r="L1" s="23"/>
      <c r="M1" s="23"/>
    </row>
    <row r="2" spans="1:13" ht="15">
      <c r="A2" s="17"/>
      <c r="B2" s="18"/>
      <c r="C2" s="24"/>
      <c r="D2" s="20"/>
      <c r="E2" s="20"/>
      <c r="F2" s="21"/>
      <c r="G2" s="22"/>
      <c r="H2" s="22"/>
      <c r="I2" s="22"/>
      <c r="J2" s="22"/>
      <c r="K2" s="22"/>
      <c r="L2" s="23"/>
      <c r="M2" s="23"/>
    </row>
    <row r="3" spans="1:13" ht="22.5">
      <c r="A3" s="10" t="s">
        <v>16</v>
      </c>
      <c r="B3" s="11" t="s">
        <v>1</v>
      </c>
      <c r="C3" s="12" t="s">
        <v>17</v>
      </c>
      <c r="D3" s="11" t="s">
        <v>18</v>
      </c>
      <c r="E3" s="11" t="s">
        <v>19</v>
      </c>
      <c r="F3" s="13" t="s">
        <v>20</v>
      </c>
      <c r="G3" s="11" t="s">
        <v>21</v>
      </c>
      <c r="H3" s="170" t="s">
        <v>22</v>
      </c>
      <c r="I3" s="171"/>
      <c r="J3" s="170" t="s">
        <v>23</v>
      </c>
      <c r="K3" s="170"/>
      <c r="L3" s="170"/>
      <c r="M3" s="170"/>
    </row>
    <row r="4" spans="1:13" ht="22.5">
      <c r="A4" s="10"/>
      <c r="B4" s="11"/>
      <c r="C4" s="12"/>
      <c r="D4" s="11"/>
      <c r="E4" s="11"/>
      <c r="F4" s="13"/>
      <c r="G4" s="11"/>
      <c r="H4" s="11" t="s">
        <v>294</v>
      </c>
      <c r="I4" s="14" t="s">
        <v>24</v>
      </c>
      <c r="J4" s="11" t="s">
        <v>294</v>
      </c>
      <c r="K4" s="172" t="s">
        <v>24</v>
      </c>
      <c r="L4" s="172"/>
      <c r="M4" s="172"/>
    </row>
    <row r="5" spans="1:13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 t="s">
        <v>25</v>
      </c>
      <c r="L5" s="15" t="s">
        <v>26</v>
      </c>
      <c r="M5" s="15" t="s">
        <v>0</v>
      </c>
    </row>
    <row r="6" spans="1:13" ht="15">
      <c r="A6" s="16" t="s">
        <v>27</v>
      </c>
      <c r="B6" s="16" t="s">
        <v>28</v>
      </c>
      <c r="C6" s="16" t="s">
        <v>29</v>
      </c>
      <c r="D6" s="16" t="s">
        <v>30</v>
      </c>
      <c r="E6" s="16" t="s">
        <v>31</v>
      </c>
      <c r="F6" s="16" t="s">
        <v>32</v>
      </c>
      <c r="G6" s="16" t="s">
        <v>33</v>
      </c>
      <c r="H6" s="16" t="s">
        <v>34</v>
      </c>
      <c r="I6" s="16" t="s">
        <v>35</v>
      </c>
      <c r="J6" s="16" t="s">
        <v>36</v>
      </c>
      <c r="K6" s="16" t="s">
        <v>37</v>
      </c>
      <c r="L6" s="16" t="s">
        <v>38</v>
      </c>
      <c r="M6" s="16" t="s">
        <v>39</v>
      </c>
    </row>
    <row r="7" spans="1:13" ht="36.75">
      <c r="A7" s="76" t="s">
        <v>265</v>
      </c>
      <c r="B7" s="77">
        <v>1</v>
      </c>
      <c r="C7" s="44" t="s">
        <v>266</v>
      </c>
      <c r="D7" s="59" t="s">
        <v>199</v>
      </c>
      <c r="E7" s="44" t="s">
        <v>65</v>
      </c>
      <c r="F7" s="59">
        <v>2500</v>
      </c>
      <c r="G7" s="77">
        <v>0</v>
      </c>
      <c r="H7" s="78">
        <v>2500</v>
      </c>
      <c r="I7" s="78">
        <v>0</v>
      </c>
      <c r="J7" s="78">
        <v>2500</v>
      </c>
      <c r="K7" s="78">
        <v>55</v>
      </c>
      <c r="L7" s="78">
        <v>15</v>
      </c>
      <c r="M7" s="78">
        <f>K7+L7</f>
        <v>70</v>
      </c>
    </row>
    <row r="8" spans="1:13" ht="36.75">
      <c r="A8" s="59" t="s">
        <v>267</v>
      </c>
      <c r="B8" s="77">
        <v>2</v>
      </c>
      <c r="C8" s="44" t="s">
        <v>66</v>
      </c>
      <c r="D8" s="59" t="s">
        <v>199</v>
      </c>
      <c r="E8" s="44" t="s">
        <v>2</v>
      </c>
      <c r="F8" s="59">
        <v>16</v>
      </c>
      <c r="G8" s="77">
        <v>3</v>
      </c>
      <c r="H8" s="78">
        <v>4000</v>
      </c>
      <c r="I8" s="78">
        <v>460</v>
      </c>
      <c r="J8" s="78">
        <v>25700</v>
      </c>
      <c r="K8" s="78">
        <v>1731</v>
      </c>
      <c r="L8" s="78">
        <v>422</v>
      </c>
      <c r="M8" s="78">
        <f aca="true" t="shared" si="0" ref="M8:M71">K8+L8</f>
        <v>2153</v>
      </c>
    </row>
    <row r="9" spans="1:13" ht="24.75">
      <c r="A9" s="59" t="s">
        <v>267</v>
      </c>
      <c r="B9" s="77">
        <v>3</v>
      </c>
      <c r="C9" s="44" t="s">
        <v>68</v>
      </c>
      <c r="D9" s="59" t="s">
        <v>200</v>
      </c>
      <c r="E9" s="44" t="s">
        <v>70</v>
      </c>
      <c r="F9" s="59">
        <v>101.17</v>
      </c>
      <c r="G9" s="77">
        <v>5</v>
      </c>
      <c r="H9" s="78">
        <v>35500</v>
      </c>
      <c r="I9" s="78">
        <v>830</v>
      </c>
      <c r="J9" s="78">
        <v>10160</v>
      </c>
      <c r="K9" s="78">
        <v>288</v>
      </c>
      <c r="L9" s="78">
        <v>15</v>
      </c>
      <c r="M9" s="78">
        <f t="shared" si="0"/>
        <v>303</v>
      </c>
    </row>
    <row r="10" spans="1:13" ht="24.75">
      <c r="A10" s="59" t="s">
        <v>267</v>
      </c>
      <c r="B10" s="77">
        <v>4</v>
      </c>
      <c r="C10" s="44" t="s">
        <v>71</v>
      </c>
      <c r="D10" s="59" t="s">
        <v>201</v>
      </c>
      <c r="E10" s="44" t="s">
        <v>2</v>
      </c>
      <c r="F10" s="59">
        <v>14.32</v>
      </c>
      <c r="G10" s="77">
        <v>0</v>
      </c>
      <c r="H10" s="78">
        <v>15000</v>
      </c>
      <c r="I10" s="78">
        <v>0</v>
      </c>
      <c r="J10" s="78">
        <v>10000</v>
      </c>
      <c r="K10" s="78">
        <v>0</v>
      </c>
      <c r="L10" s="78">
        <v>0</v>
      </c>
      <c r="M10" s="78">
        <f t="shared" si="0"/>
        <v>0</v>
      </c>
    </row>
    <row r="11" spans="1:13" ht="48.75">
      <c r="A11" s="59" t="s">
        <v>267</v>
      </c>
      <c r="B11" s="77">
        <v>5</v>
      </c>
      <c r="C11" s="44" t="s">
        <v>73</v>
      </c>
      <c r="D11" s="59" t="s">
        <v>202</v>
      </c>
      <c r="E11" s="44" t="s">
        <v>2</v>
      </c>
      <c r="F11" s="59">
        <v>10.12</v>
      </c>
      <c r="G11" s="77">
        <v>0</v>
      </c>
      <c r="H11" s="78">
        <v>25000</v>
      </c>
      <c r="I11" s="78">
        <v>10</v>
      </c>
      <c r="J11" s="78">
        <v>12500</v>
      </c>
      <c r="K11" s="78">
        <v>10</v>
      </c>
      <c r="L11" s="78">
        <v>0</v>
      </c>
      <c r="M11" s="78">
        <f t="shared" si="0"/>
        <v>10</v>
      </c>
    </row>
    <row r="12" spans="1:13" ht="48.75">
      <c r="A12" s="59" t="s">
        <v>267</v>
      </c>
      <c r="B12" s="77">
        <v>6</v>
      </c>
      <c r="C12" s="44" t="s">
        <v>74</v>
      </c>
      <c r="D12" s="59" t="s">
        <v>203</v>
      </c>
      <c r="E12" s="44" t="s">
        <v>2</v>
      </c>
      <c r="F12" s="59">
        <v>28.33</v>
      </c>
      <c r="G12" s="77">
        <v>0</v>
      </c>
      <c r="H12" s="78">
        <v>20000</v>
      </c>
      <c r="I12" s="78">
        <v>0</v>
      </c>
      <c r="J12" s="78">
        <v>10000</v>
      </c>
      <c r="K12" s="78">
        <v>0</v>
      </c>
      <c r="L12" s="78">
        <v>0</v>
      </c>
      <c r="M12" s="78">
        <f t="shared" si="0"/>
        <v>0</v>
      </c>
    </row>
    <row r="13" spans="1:13" ht="48">
      <c r="A13" s="59" t="s">
        <v>267</v>
      </c>
      <c r="B13" s="77">
        <v>7</v>
      </c>
      <c r="C13" s="80" t="s">
        <v>76</v>
      </c>
      <c r="D13" s="59" t="s">
        <v>204</v>
      </c>
      <c r="E13" s="44" t="s">
        <v>2</v>
      </c>
      <c r="F13" s="59">
        <v>68.96</v>
      </c>
      <c r="G13" s="77">
        <v>0</v>
      </c>
      <c r="H13" s="78">
        <v>90000</v>
      </c>
      <c r="I13" s="78">
        <v>0</v>
      </c>
      <c r="J13" s="78">
        <v>45000</v>
      </c>
      <c r="K13" s="78">
        <v>0</v>
      </c>
      <c r="L13" s="78">
        <v>0</v>
      </c>
      <c r="M13" s="78">
        <f t="shared" si="0"/>
        <v>0</v>
      </c>
    </row>
    <row r="14" spans="1:13" ht="48.75">
      <c r="A14" s="59" t="s">
        <v>267</v>
      </c>
      <c r="B14" s="77">
        <v>8</v>
      </c>
      <c r="C14" s="44" t="s">
        <v>77</v>
      </c>
      <c r="D14" s="59" t="s">
        <v>205</v>
      </c>
      <c r="E14" s="44" t="s">
        <v>78</v>
      </c>
      <c r="F14" s="81" t="s">
        <v>268</v>
      </c>
      <c r="G14" s="77">
        <v>7</v>
      </c>
      <c r="H14" s="78">
        <v>2000</v>
      </c>
      <c r="I14" s="78">
        <v>20</v>
      </c>
      <c r="J14" s="78">
        <v>2760</v>
      </c>
      <c r="K14" s="78">
        <v>1477</v>
      </c>
      <c r="L14" s="78">
        <v>934</v>
      </c>
      <c r="M14" s="78">
        <f t="shared" si="0"/>
        <v>2411</v>
      </c>
    </row>
    <row r="15" spans="1:13" ht="36.75">
      <c r="A15" s="59" t="s">
        <v>267</v>
      </c>
      <c r="B15" s="77">
        <v>9</v>
      </c>
      <c r="C15" s="44" t="s">
        <v>79</v>
      </c>
      <c r="D15" s="59" t="s">
        <v>199</v>
      </c>
      <c r="E15" s="44" t="s">
        <v>81</v>
      </c>
      <c r="F15" s="59">
        <v>111</v>
      </c>
      <c r="G15" s="77">
        <v>0</v>
      </c>
      <c r="H15" s="78">
        <v>5000</v>
      </c>
      <c r="I15" s="78">
        <v>0</v>
      </c>
      <c r="J15" s="78">
        <v>5000</v>
      </c>
      <c r="K15" s="78">
        <v>0</v>
      </c>
      <c r="L15" s="78">
        <v>0</v>
      </c>
      <c r="M15" s="78">
        <f t="shared" si="0"/>
        <v>0</v>
      </c>
    </row>
    <row r="16" spans="1:13" ht="60">
      <c r="A16" s="59" t="s">
        <v>267</v>
      </c>
      <c r="B16" s="77">
        <v>10</v>
      </c>
      <c r="C16" s="80" t="s">
        <v>82</v>
      </c>
      <c r="D16" s="59" t="s">
        <v>206</v>
      </c>
      <c r="E16" s="44" t="s">
        <v>83</v>
      </c>
      <c r="F16" s="59">
        <v>1034</v>
      </c>
      <c r="G16" s="77">
        <v>6</v>
      </c>
      <c r="H16" s="78">
        <v>1300</v>
      </c>
      <c r="I16" s="78">
        <v>225</v>
      </c>
      <c r="J16" s="78">
        <v>4950</v>
      </c>
      <c r="K16" s="78">
        <v>685</v>
      </c>
      <c r="L16" s="78">
        <v>62</v>
      </c>
      <c r="M16" s="78">
        <f t="shared" si="0"/>
        <v>747</v>
      </c>
    </row>
    <row r="17" spans="1:13" ht="48.75">
      <c r="A17" s="59" t="s">
        <v>267</v>
      </c>
      <c r="B17" s="77">
        <v>11</v>
      </c>
      <c r="C17" s="44" t="s">
        <v>84</v>
      </c>
      <c r="D17" s="59" t="s">
        <v>207</v>
      </c>
      <c r="E17" s="44" t="s">
        <v>2</v>
      </c>
      <c r="F17" s="59" t="s">
        <v>257</v>
      </c>
      <c r="G17" s="77">
        <v>3</v>
      </c>
      <c r="H17" s="78">
        <v>1200</v>
      </c>
      <c r="I17" s="78">
        <v>805</v>
      </c>
      <c r="J17" s="78">
        <v>5200</v>
      </c>
      <c r="K17" s="78">
        <v>1698</v>
      </c>
      <c r="L17" s="78">
        <v>983</v>
      </c>
      <c r="M17" s="78">
        <f t="shared" si="0"/>
        <v>2681</v>
      </c>
    </row>
    <row r="18" spans="1:13" ht="84">
      <c r="A18" s="59" t="s">
        <v>267</v>
      </c>
      <c r="B18" s="77">
        <v>12</v>
      </c>
      <c r="C18" s="82" t="s">
        <v>86</v>
      </c>
      <c r="D18" s="59" t="s">
        <v>208</v>
      </c>
      <c r="E18" s="44" t="s">
        <v>2</v>
      </c>
      <c r="F18" s="59">
        <v>10.61</v>
      </c>
      <c r="G18" s="77">
        <v>14</v>
      </c>
      <c r="H18" s="78">
        <v>28000</v>
      </c>
      <c r="I18" s="78">
        <v>2639</v>
      </c>
      <c r="J18" s="78">
        <v>28000</v>
      </c>
      <c r="K18" s="78">
        <v>5832</v>
      </c>
      <c r="L18" s="78">
        <v>2094</v>
      </c>
      <c r="M18" s="78">
        <f t="shared" si="0"/>
        <v>7926</v>
      </c>
    </row>
    <row r="19" spans="1:13" ht="72">
      <c r="A19" s="59" t="s">
        <v>267</v>
      </c>
      <c r="B19" s="77">
        <v>13</v>
      </c>
      <c r="C19" s="80" t="s">
        <v>87</v>
      </c>
      <c r="D19" s="59" t="s">
        <v>209</v>
      </c>
      <c r="E19" s="44" t="s">
        <v>2</v>
      </c>
      <c r="F19" s="59">
        <v>10.33</v>
      </c>
      <c r="G19" s="77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f t="shared" si="0"/>
        <v>0</v>
      </c>
    </row>
    <row r="20" spans="1:13" ht="60">
      <c r="A20" s="59" t="s">
        <v>267</v>
      </c>
      <c r="B20" s="77">
        <v>14</v>
      </c>
      <c r="C20" s="80" t="s">
        <v>89</v>
      </c>
      <c r="D20" s="59" t="s">
        <v>200</v>
      </c>
      <c r="E20" s="44" t="s">
        <v>2</v>
      </c>
      <c r="F20" s="59">
        <v>47.6</v>
      </c>
      <c r="G20" s="77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f t="shared" si="0"/>
        <v>0</v>
      </c>
    </row>
    <row r="21" spans="1:13" ht="60.75">
      <c r="A21" s="59" t="s">
        <v>267</v>
      </c>
      <c r="B21" s="77">
        <v>15</v>
      </c>
      <c r="C21" s="44" t="s">
        <v>91</v>
      </c>
      <c r="D21" s="59" t="s">
        <v>209</v>
      </c>
      <c r="E21" s="44" t="s">
        <v>2</v>
      </c>
      <c r="F21" s="59" t="s">
        <v>269</v>
      </c>
      <c r="G21" s="77">
        <v>0</v>
      </c>
      <c r="H21" s="78">
        <v>0</v>
      </c>
      <c r="I21" s="78">
        <v>45</v>
      </c>
      <c r="J21" s="78">
        <v>0</v>
      </c>
      <c r="K21" s="78">
        <v>16</v>
      </c>
      <c r="L21" s="78">
        <v>0</v>
      </c>
      <c r="M21" s="78">
        <f t="shared" si="0"/>
        <v>16</v>
      </c>
    </row>
    <row r="22" spans="1:13" ht="72">
      <c r="A22" s="59" t="s">
        <v>267</v>
      </c>
      <c r="B22" s="77">
        <v>16</v>
      </c>
      <c r="C22" s="80" t="s">
        <v>93</v>
      </c>
      <c r="D22" s="59" t="s">
        <v>210</v>
      </c>
      <c r="E22" s="44" t="s">
        <v>2</v>
      </c>
      <c r="F22" s="59" t="s">
        <v>258</v>
      </c>
      <c r="G22" s="77">
        <v>8</v>
      </c>
      <c r="H22" s="78">
        <v>70000</v>
      </c>
      <c r="I22" s="78">
        <v>606</v>
      </c>
      <c r="J22" s="78">
        <v>23000</v>
      </c>
      <c r="K22" s="78">
        <v>1017</v>
      </c>
      <c r="L22" s="78">
        <v>338</v>
      </c>
      <c r="M22" s="78">
        <f t="shared" si="0"/>
        <v>1355</v>
      </c>
    </row>
    <row r="23" spans="1:13" ht="60">
      <c r="A23" s="59" t="s">
        <v>267</v>
      </c>
      <c r="B23" s="77">
        <v>17</v>
      </c>
      <c r="C23" s="80" t="s">
        <v>94</v>
      </c>
      <c r="D23" s="59" t="s">
        <v>211</v>
      </c>
      <c r="E23" s="44" t="s">
        <v>2</v>
      </c>
      <c r="F23" s="59">
        <v>108.49</v>
      </c>
      <c r="G23" s="77">
        <v>0</v>
      </c>
      <c r="H23" s="78">
        <v>2500</v>
      </c>
      <c r="I23" s="78">
        <v>33</v>
      </c>
      <c r="J23" s="78">
        <v>5000</v>
      </c>
      <c r="K23" s="78">
        <v>30</v>
      </c>
      <c r="L23" s="78">
        <v>3</v>
      </c>
      <c r="M23" s="78">
        <f t="shared" si="0"/>
        <v>33</v>
      </c>
    </row>
    <row r="24" spans="1:13" ht="72">
      <c r="A24" s="59" t="s">
        <v>267</v>
      </c>
      <c r="B24" s="77">
        <v>18</v>
      </c>
      <c r="C24" s="80" t="s">
        <v>97</v>
      </c>
      <c r="D24" s="59" t="s">
        <v>212</v>
      </c>
      <c r="E24" s="44" t="s">
        <v>2</v>
      </c>
      <c r="F24" s="59">
        <v>15.96</v>
      </c>
      <c r="G24" s="77">
        <v>0</v>
      </c>
      <c r="H24" s="78">
        <v>2100</v>
      </c>
      <c r="I24" s="78">
        <v>0</v>
      </c>
      <c r="J24" s="78">
        <v>12800</v>
      </c>
      <c r="K24" s="78">
        <v>0</v>
      </c>
      <c r="L24" s="78">
        <v>0</v>
      </c>
      <c r="M24" s="78">
        <f t="shared" si="0"/>
        <v>0</v>
      </c>
    </row>
    <row r="25" spans="1:13" ht="84">
      <c r="A25" s="59" t="s">
        <v>267</v>
      </c>
      <c r="B25" s="77">
        <v>19</v>
      </c>
      <c r="C25" s="80" t="s">
        <v>99</v>
      </c>
      <c r="D25" s="59" t="s">
        <v>200</v>
      </c>
      <c r="E25" s="44" t="s">
        <v>2</v>
      </c>
      <c r="F25" s="59" t="s">
        <v>270</v>
      </c>
      <c r="G25" s="77">
        <v>1</v>
      </c>
      <c r="H25" s="78">
        <v>500</v>
      </c>
      <c r="I25" s="78">
        <v>136</v>
      </c>
      <c r="J25" s="78">
        <v>900</v>
      </c>
      <c r="K25" s="78">
        <v>336</v>
      </c>
      <c r="L25" s="78">
        <v>92</v>
      </c>
      <c r="M25" s="78">
        <f t="shared" si="0"/>
        <v>428</v>
      </c>
    </row>
    <row r="26" spans="1:13" ht="60">
      <c r="A26" s="59" t="s">
        <v>267</v>
      </c>
      <c r="B26" s="77">
        <v>20</v>
      </c>
      <c r="C26" s="80" t="s">
        <v>101</v>
      </c>
      <c r="D26" s="59" t="s">
        <v>200</v>
      </c>
      <c r="E26" s="44" t="s">
        <v>180</v>
      </c>
      <c r="F26" s="59">
        <v>14.15</v>
      </c>
      <c r="G26" s="77">
        <v>0</v>
      </c>
      <c r="H26" s="78">
        <v>1700</v>
      </c>
      <c r="I26" s="78">
        <v>0</v>
      </c>
      <c r="J26" s="78">
        <v>11500</v>
      </c>
      <c r="K26" s="78">
        <v>0</v>
      </c>
      <c r="L26" s="78">
        <v>0</v>
      </c>
      <c r="M26" s="78">
        <f t="shared" si="0"/>
        <v>0</v>
      </c>
    </row>
    <row r="27" spans="1:13" ht="72">
      <c r="A27" s="59" t="s">
        <v>267</v>
      </c>
      <c r="B27" s="77">
        <v>21</v>
      </c>
      <c r="C27" s="80" t="s">
        <v>103</v>
      </c>
      <c r="D27" s="59" t="s">
        <v>213</v>
      </c>
      <c r="E27" s="44" t="s">
        <v>2</v>
      </c>
      <c r="F27" s="59">
        <v>10.218</v>
      </c>
      <c r="G27" s="77">
        <v>0</v>
      </c>
      <c r="H27" s="78">
        <v>100</v>
      </c>
      <c r="I27" s="78">
        <v>30</v>
      </c>
      <c r="J27" s="78">
        <v>35000</v>
      </c>
      <c r="K27" s="78">
        <v>338</v>
      </c>
      <c r="L27" s="78">
        <v>15</v>
      </c>
      <c r="M27" s="78">
        <v>30</v>
      </c>
    </row>
    <row r="28" spans="1:13" ht="48.75">
      <c r="A28" s="59" t="s">
        <v>267</v>
      </c>
      <c r="B28" s="77">
        <v>22</v>
      </c>
      <c r="C28" s="44" t="s">
        <v>105</v>
      </c>
      <c r="D28" s="59" t="s">
        <v>214</v>
      </c>
      <c r="E28" s="44" t="s">
        <v>2</v>
      </c>
      <c r="F28" s="59">
        <v>12.25</v>
      </c>
      <c r="G28" s="77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f t="shared" si="0"/>
        <v>0</v>
      </c>
    </row>
    <row r="29" spans="1:13" ht="48.75">
      <c r="A29" s="59" t="s">
        <v>267</v>
      </c>
      <c r="B29" s="77">
        <v>23</v>
      </c>
      <c r="C29" s="44" t="s">
        <v>107</v>
      </c>
      <c r="D29" s="59" t="s">
        <v>215</v>
      </c>
      <c r="E29" s="44" t="s">
        <v>2</v>
      </c>
      <c r="F29" s="59">
        <v>56</v>
      </c>
      <c r="G29" s="77">
        <v>0</v>
      </c>
      <c r="H29" s="78">
        <v>2000</v>
      </c>
      <c r="I29" s="78">
        <v>0</v>
      </c>
      <c r="J29" s="78">
        <v>4000</v>
      </c>
      <c r="K29" s="78">
        <v>5</v>
      </c>
      <c r="L29" s="78">
        <v>2</v>
      </c>
      <c r="M29" s="78">
        <f t="shared" si="0"/>
        <v>7</v>
      </c>
    </row>
    <row r="30" spans="1:13" ht="48.75">
      <c r="A30" s="59" t="s">
        <v>267</v>
      </c>
      <c r="B30" s="77">
        <v>24</v>
      </c>
      <c r="C30" s="44" t="s">
        <v>108</v>
      </c>
      <c r="D30" s="59" t="s">
        <v>216</v>
      </c>
      <c r="E30" s="44" t="s">
        <v>2</v>
      </c>
      <c r="F30" s="59">
        <v>202.4</v>
      </c>
      <c r="G30" s="77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f t="shared" si="0"/>
        <v>0</v>
      </c>
    </row>
    <row r="31" spans="1:13" ht="48">
      <c r="A31" s="59" t="s">
        <v>267</v>
      </c>
      <c r="B31" s="77">
        <v>25</v>
      </c>
      <c r="C31" s="80" t="s">
        <v>110</v>
      </c>
      <c r="D31" s="59" t="s">
        <v>217</v>
      </c>
      <c r="E31" s="44" t="s">
        <v>2</v>
      </c>
      <c r="F31" s="59">
        <v>12</v>
      </c>
      <c r="G31" s="77">
        <v>1</v>
      </c>
      <c r="H31" s="78">
        <v>0</v>
      </c>
      <c r="I31" s="78">
        <v>324</v>
      </c>
      <c r="J31" s="78">
        <v>4500</v>
      </c>
      <c r="K31" s="78">
        <v>393</v>
      </c>
      <c r="L31" s="78">
        <v>67</v>
      </c>
      <c r="M31" s="78">
        <f t="shared" si="0"/>
        <v>460</v>
      </c>
    </row>
    <row r="32" spans="1:13" ht="60">
      <c r="A32" s="59" t="s">
        <v>267</v>
      </c>
      <c r="B32" s="77">
        <v>26</v>
      </c>
      <c r="C32" s="80" t="s">
        <v>112</v>
      </c>
      <c r="D32" s="59" t="s">
        <v>218</v>
      </c>
      <c r="E32" s="44" t="s">
        <v>2</v>
      </c>
      <c r="F32" s="59">
        <v>10.5</v>
      </c>
      <c r="G32" s="77">
        <v>0</v>
      </c>
      <c r="H32" s="78">
        <v>0</v>
      </c>
      <c r="I32" s="78">
        <v>0</v>
      </c>
      <c r="J32" s="78">
        <v>4500</v>
      </c>
      <c r="K32" s="78">
        <v>288</v>
      </c>
      <c r="L32" s="78">
        <v>70</v>
      </c>
      <c r="M32" s="78">
        <f t="shared" si="0"/>
        <v>358</v>
      </c>
    </row>
    <row r="33" spans="1:13" ht="48">
      <c r="A33" s="59" t="s">
        <v>267</v>
      </c>
      <c r="B33" s="77">
        <v>27</v>
      </c>
      <c r="C33" s="80" t="s">
        <v>114</v>
      </c>
      <c r="D33" s="59" t="s">
        <v>204</v>
      </c>
      <c r="E33" s="44" t="s">
        <v>2</v>
      </c>
      <c r="F33" s="59">
        <v>26.985</v>
      </c>
      <c r="G33" s="77">
        <v>1</v>
      </c>
      <c r="H33" s="78">
        <v>100</v>
      </c>
      <c r="I33" s="78">
        <v>66</v>
      </c>
      <c r="J33" s="78">
        <v>50379</v>
      </c>
      <c r="K33" s="78">
        <v>245</v>
      </c>
      <c r="L33" s="78">
        <v>82</v>
      </c>
      <c r="M33" s="78">
        <f t="shared" si="0"/>
        <v>327</v>
      </c>
    </row>
    <row r="34" spans="1:13" ht="48">
      <c r="A34" s="59" t="s">
        <v>267</v>
      </c>
      <c r="B34" s="77">
        <v>28</v>
      </c>
      <c r="C34" s="80" t="s">
        <v>116</v>
      </c>
      <c r="D34" s="59" t="s">
        <v>219</v>
      </c>
      <c r="E34" s="44" t="s">
        <v>2</v>
      </c>
      <c r="F34" s="59">
        <v>16.29</v>
      </c>
      <c r="G34" s="77">
        <v>10</v>
      </c>
      <c r="H34" s="78">
        <v>40000</v>
      </c>
      <c r="I34" s="78">
        <v>460</v>
      </c>
      <c r="J34" s="78">
        <v>20000</v>
      </c>
      <c r="K34" s="78">
        <v>961</v>
      </c>
      <c r="L34" s="78">
        <v>251</v>
      </c>
      <c r="M34" s="78">
        <f t="shared" si="0"/>
        <v>1212</v>
      </c>
    </row>
    <row r="35" spans="1:13" ht="24">
      <c r="A35" s="59" t="s">
        <v>267</v>
      </c>
      <c r="B35" s="77">
        <v>29</v>
      </c>
      <c r="C35" s="80" t="s">
        <v>117</v>
      </c>
      <c r="D35" s="59" t="s">
        <v>203</v>
      </c>
      <c r="E35" s="44" t="s">
        <v>2</v>
      </c>
      <c r="F35" s="59">
        <v>11.73</v>
      </c>
      <c r="G35" s="77">
        <v>0</v>
      </c>
      <c r="H35" s="78">
        <v>8000</v>
      </c>
      <c r="I35" s="78">
        <v>570</v>
      </c>
      <c r="J35" s="78">
        <v>16000</v>
      </c>
      <c r="K35" s="78">
        <v>35</v>
      </c>
      <c r="L35" s="78">
        <v>4</v>
      </c>
      <c r="M35" s="78">
        <f t="shared" si="0"/>
        <v>39</v>
      </c>
    </row>
    <row r="36" spans="1:13" ht="48">
      <c r="A36" s="59" t="s">
        <v>267</v>
      </c>
      <c r="B36" s="77">
        <v>30</v>
      </c>
      <c r="C36" s="80" t="s">
        <v>119</v>
      </c>
      <c r="D36" s="59" t="s">
        <v>220</v>
      </c>
      <c r="E36" s="44" t="s">
        <v>2</v>
      </c>
      <c r="F36" s="59">
        <v>40.88</v>
      </c>
      <c r="G36" s="77">
        <v>1</v>
      </c>
      <c r="H36" s="78">
        <v>0</v>
      </c>
      <c r="I36" s="78">
        <v>2</v>
      </c>
      <c r="J36" s="78">
        <v>0</v>
      </c>
      <c r="K36" s="78">
        <v>0</v>
      </c>
      <c r="L36" s="78">
        <v>2</v>
      </c>
      <c r="M36" s="78">
        <f t="shared" si="0"/>
        <v>2</v>
      </c>
    </row>
    <row r="37" spans="1:13" ht="48">
      <c r="A37" s="59" t="s">
        <v>267</v>
      </c>
      <c r="B37" s="77">
        <v>31</v>
      </c>
      <c r="C37" s="80" t="s">
        <v>121</v>
      </c>
      <c r="D37" s="59" t="s">
        <v>221</v>
      </c>
      <c r="E37" s="44" t="s">
        <v>2</v>
      </c>
      <c r="F37" s="59">
        <v>6.48</v>
      </c>
      <c r="G37" s="77">
        <v>1</v>
      </c>
      <c r="H37" s="78">
        <v>0</v>
      </c>
      <c r="I37" s="78">
        <v>2596</v>
      </c>
      <c r="J37" s="78">
        <v>7000</v>
      </c>
      <c r="K37" s="78">
        <v>6160</v>
      </c>
      <c r="L37" s="78">
        <v>4106</v>
      </c>
      <c r="M37" s="78">
        <f t="shared" si="0"/>
        <v>10266</v>
      </c>
    </row>
    <row r="38" spans="1:13" ht="72">
      <c r="A38" s="59" t="s">
        <v>267</v>
      </c>
      <c r="B38" s="77">
        <v>32</v>
      </c>
      <c r="C38" s="80" t="s">
        <v>122</v>
      </c>
      <c r="D38" s="59" t="s">
        <v>209</v>
      </c>
      <c r="E38" s="44" t="s">
        <v>2</v>
      </c>
      <c r="F38" s="59">
        <v>11.77</v>
      </c>
      <c r="G38" s="77">
        <v>2</v>
      </c>
      <c r="H38" s="78">
        <v>15000</v>
      </c>
      <c r="I38" s="78">
        <v>52</v>
      </c>
      <c r="J38" s="78">
        <v>15200</v>
      </c>
      <c r="K38" s="78">
        <v>42</v>
      </c>
      <c r="L38" s="78">
        <v>6</v>
      </c>
      <c r="M38" s="78">
        <f t="shared" si="0"/>
        <v>48</v>
      </c>
    </row>
    <row r="39" spans="1:13" ht="36">
      <c r="A39" s="59" t="s">
        <v>267</v>
      </c>
      <c r="B39" s="77">
        <v>33</v>
      </c>
      <c r="C39" s="80" t="s">
        <v>123</v>
      </c>
      <c r="D39" s="59" t="s">
        <v>203</v>
      </c>
      <c r="E39" s="44" t="s">
        <v>2</v>
      </c>
      <c r="F39" s="83">
        <v>26</v>
      </c>
      <c r="G39" s="83">
        <v>1</v>
      </c>
      <c r="H39" s="84">
        <v>1500</v>
      </c>
      <c r="I39" s="84">
        <v>776</v>
      </c>
      <c r="J39" s="84">
        <v>40000</v>
      </c>
      <c r="K39" s="84">
        <v>838</v>
      </c>
      <c r="L39" s="84">
        <v>240</v>
      </c>
      <c r="M39" s="78">
        <f t="shared" si="0"/>
        <v>1078</v>
      </c>
    </row>
    <row r="40" spans="1:13" ht="48">
      <c r="A40" s="59" t="s">
        <v>267</v>
      </c>
      <c r="B40" s="77">
        <v>34</v>
      </c>
      <c r="C40" s="80" t="s">
        <v>125</v>
      </c>
      <c r="D40" s="59" t="s">
        <v>222</v>
      </c>
      <c r="E40" s="44" t="s">
        <v>2</v>
      </c>
      <c r="F40" s="83">
        <v>60.7</v>
      </c>
      <c r="G40" s="83">
        <v>0</v>
      </c>
      <c r="H40" s="84">
        <v>5000</v>
      </c>
      <c r="I40" s="84">
        <v>3</v>
      </c>
      <c r="J40" s="84">
        <v>45000</v>
      </c>
      <c r="K40" s="84">
        <v>3</v>
      </c>
      <c r="L40" s="84">
        <v>0</v>
      </c>
      <c r="M40" s="78">
        <f t="shared" si="0"/>
        <v>3</v>
      </c>
    </row>
    <row r="41" spans="1:13" ht="48">
      <c r="A41" s="59" t="s">
        <v>267</v>
      </c>
      <c r="B41" s="77">
        <v>35</v>
      </c>
      <c r="C41" s="80" t="s">
        <v>261</v>
      </c>
      <c r="D41" s="59" t="s">
        <v>221</v>
      </c>
      <c r="E41" s="44" t="s">
        <v>2</v>
      </c>
      <c r="F41" s="83">
        <v>60.93</v>
      </c>
      <c r="G41" s="83">
        <v>1</v>
      </c>
      <c r="H41" s="84">
        <v>5818</v>
      </c>
      <c r="I41" s="84">
        <v>890</v>
      </c>
      <c r="J41" s="84">
        <v>7250</v>
      </c>
      <c r="K41" s="84">
        <v>0</v>
      </c>
      <c r="L41" s="84">
        <v>0</v>
      </c>
      <c r="M41" s="78">
        <f t="shared" si="0"/>
        <v>0</v>
      </c>
    </row>
    <row r="42" spans="1:13" ht="60">
      <c r="A42" s="59"/>
      <c r="B42" s="77">
        <v>36</v>
      </c>
      <c r="C42" s="85" t="s">
        <v>128</v>
      </c>
      <c r="D42" s="86" t="s">
        <v>225</v>
      </c>
      <c r="E42" s="85" t="s">
        <v>130</v>
      </c>
      <c r="F42" s="87">
        <v>120.496</v>
      </c>
      <c r="G42" s="83">
        <v>1</v>
      </c>
      <c r="H42" s="94">
        <v>1500</v>
      </c>
      <c r="I42" s="94">
        <v>1300</v>
      </c>
      <c r="J42" s="94">
        <v>1300</v>
      </c>
      <c r="K42" s="94">
        <v>1026</v>
      </c>
      <c r="L42" s="94">
        <v>11</v>
      </c>
      <c r="M42" s="84">
        <f t="shared" si="0"/>
        <v>1037</v>
      </c>
    </row>
    <row r="43" spans="1:13" ht="84">
      <c r="A43" s="59" t="s">
        <v>267</v>
      </c>
      <c r="B43" s="77">
        <v>37</v>
      </c>
      <c r="C43" s="85" t="s">
        <v>131</v>
      </c>
      <c r="D43" s="86" t="s">
        <v>226</v>
      </c>
      <c r="E43" s="85" t="s">
        <v>133</v>
      </c>
      <c r="F43" s="87">
        <v>126.9</v>
      </c>
      <c r="G43" s="83">
        <v>1</v>
      </c>
      <c r="H43" s="95">
        <v>100</v>
      </c>
      <c r="I43" s="95">
        <v>76</v>
      </c>
      <c r="J43" s="96">
        <v>20000</v>
      </c>
      <c r="K43" s="96">
        <v>4026</v>
      </c>
      <c r="L43" s="96">
        <v>1577</v>
      </c>
      <c r="M43" s="78">
        <f t="shared" si="0"/>
        <v>5603</v>
      </c>
    </row>
    <row r="44" spans="1:13" ht="48">
      <c r="A44" s="59" t="s">
        <v>267</v>
      </c>
      <c r="B44" s="77">
        <v>38</v>
      </c>
      <c r="C44" s="85" t="s">
        <v>134</v>
      </c>
      <c r="D44" s="86" t="s">
        <v>227</v>
      </c>
      <c r="E44" s="85" t="s">
        <v>136</v>
      </c>
      <c r="F44" s="87">
        <v>109.81</v>
      </c>
      <c r="G44" s="83">
        <v>1</v>
      </c>
      <c r="H44" s="88">
        <v>10000</v>
      </c>
      <c r="I44" s="88">
        <v>124</v>
      </c>
      <c r="J44" s="88">
        <v>2000</v>
      </c>
      <c r="K44" s="88">
        <v>42</v>
      </c>
      <c r="L44" s="88">
        <v>5</v>
      </c>
      <c r="M44" s="78">
        <f t="shared" si="0"/>
        <v>47</v>
      </c>
    </row>
    <row r="45" spans="1:13" ht="36">
      <c r="A45" s="59" t="s">
        <v>267</v>
      </c>
      <c r="B45" s="77">
        <v>39</v>
      </c>
      <c r="C45" s="85" t="s">
        <v>137</v>
      </c>
      <c r="D45" s="86" t="s">
        <v>228</v>
      </c>
      <c r="E45" s="85" t="s">
        <v>2</v>
      </c>
      <c r="F45" s="87">
        <v>36</v>
      </c>
      <c r="G45" s="83">
        <v>4</v>
      </c>
      <c r="H45" s="88">
        <v>12000</v>
      </c>
      <c r="I45" s="88">
        <v>0</v>
      </c>
      <c r="J45" s="88">
        <v>30000</v>
      </c>
      <c r="K45" s="88">
        <v>0</v>
      </c>
      <c r="L45" s="88">
        <v>0</v>
      </c>
      <c r="M45" s="78">
        <f t="shared" si="0"/>
        <v>0</v>
      </c>
    </row>
    <row r="46" spans="1:13" ht="60">
      <c r="A46" s="59" t="s">
        <v>267</v>
      </c>
      <c r="B46" s="77">
        <v>40</v>
      </c>
      <c r="C46" s="85" t="s">
        <v>139</v>
      </c>
      <c r="D46" s="86" t="s">
        <v>229</v>
      </c>
      <c r="E46" s="85" t="s">
        <v>130</v>
      </c>
      <c r="F46" s="87">
        <v>100.28</v>
      </c>
      <c r="G46" s="83">
        <v>2</v>
      </c>
      <c r="H46" s="88">
        <v>500</v>
      </c>
      <c r="I46" s="88">
        <v>450</v>
      </c>
      <c r="J46" s="88">
        <v>500</v>
      </c>
      <c r="K46" s="88">
        <v>30</v>
      </c>
      <c r="L46" s="88">
        <v>2</v>
      </c>
      <c r="M46" s="78">
        <f t="shared" si="0"/>
        <v>32</v>
      </c>
    </row>
    <row r="47" spans="1:13" ht="36">
      <c r="A47" s="59" t="s">
        <v>267</v>
      </c>
      <c r="B47" s="77">
        <v>41</v>
      </c>
      <c r="C47" s="85" t="s">
        <v>271</v>
      </c>
      <c r="D47" s="86" t="s">
        <v>206</v>
      </c>
      <c r="E47" s="85" t="s">
        <v>143</v>
      </c>
      <c r="F47" s="87">
        <v>12</v>
      </c>
      <c r="G47" s="83">
        <v>0</v>
      </c>
      <c r="H47" s="88">
        <v>30000</v>
      </c>
      <c r="I47" s="88">
        <v>0</v>
      </c>
      <c r="J47" s="88">
        <v>10000</v>
      </c>
      <c r="K47" s="88">
        <v>0</v>
      </c>
      <c r="L47" s="88">
        <v>0</v>
      </c>
      <c r="M47" s="78">
        <f t="shared" si="0"/>
        <v>0</v>
      </c>
    </row>
    <row r="48" spans="1:13" ht="72">
      <c r="A48" s="59" t="s">
        <v>267</v>
      </c>
      <c r="B48" s="77">
        <v>42</v>
      </c>
      <c r="C48" s="85" t="s">
        <v>144</v>
      </c>
      <c r="D48" s="86" t="s">
        <v>209</v>
      </c>
      <c r="E48" s="85" t="s">
        <v>146</v>
      </c>
      <c r="F48" s="87">
        <v>404.69</v>
      </c>
      <c r="G48" s="83">
        <v>6</v>
      </c>
      <c r="H48" s="88">
        <v>0</v>
      </c>
      <c r="I48" s="88">
        <v>741</v>
      </c>
      <c r="J48" s="88">
        <v>8700</v>
      </c>
      <c r="K48" s="88">
        <v>889</v>
      </c>
      <c r="L48" s="84">
        <v>3445</v>
      </c>
      <c r="M48" s="84">
        <f t="shared" si="0"/>
        <v>4334</v>
      </c>
    </row>
    <row r="49" spans="1:13" ht="60">
      <c r="A49" s="59" t="s">
        <v>267</v>
      </c>
      <c r="B49" s="77">
        <v>43</v>
      </c>
      <c r="C49" s="85" t="s">
        <v>323</v>
      </c>
      <c r="D49" s="86" t="s">
        <v>230</v>
      </c>
      <c r="E49" s="85" t="s">
        <v>2</v>
      </c>
      <c r="F49" s="87">
        <v>16</v>
      </c>
      <c r="G49" s="83">
        <v>10</v>
      </c>
      <c r="H49" s="84">
        <v>0</v>
      </c>
      <c r="I49" s="84">
        <v>0</v>
      </c>
      <c r="J49" s="84">
        <v>0</v>
      </c>
      <c r="K49" s="84">
        <v>400</v>
      </c>
      <c r="L49" s="84">
        <v>210</v>
      </c>
      <c r="M49" s="78">
        <f t="shared" si="0"/>
        <v>610</v>
      </c>
    </row>
    <row r="50" spans="1:13" ht="48">
      <c r="A50" s="59" t="s">
        <v>267</v>
      </c>
      <c r="B50" s="77">
        <v>44</v>
      </c>
      <c r="C50" s="85" t="s">
        <v>148</v>
      </c>
      <c r="D50" s="86" t="s">
        <v>231</v>
      </c>
      <c r="E50" s="85" t="s">
        <v>149</v>
      </c>
      <c r="F50" s="87">
        <v>2206.03</v>
      </c>
      <c r="G50" s="83">
        <v>6</v>
      </c>
      <c r="H50" s="88">
        <v>5000</v>
      </c>
      <c r="I50" s="88">
        <v>2585</v>
      </c>
      <c r="J50" s="88">
        <v>10000</v>
      </c>
      <c r="K50" s="88">
        <v>517</v>
      </c>
      <c r="L50" s="88">
        <v>135</v>
      </c>
      <c r="M50" s="78">
        <f t="shared" si="0"/>
        <v>652</v>
      </c>
    </row>
    <row r="51" spans="1:13" ht="60">
      <c r="A51" s="59" t="s">
        <v>267</v>
      </c>
      <c r="B51" s="77">
        <v>45</v>
      </c>
      <c r="C51" s="85" t="s">
        <v>150</v>
      </c>
      <c r="D51" s="86" t="s">
        <v>232</v>
      </c>
      <c r="E51" s="85" t="s">
        <v>149</v>
      </c>
      <c r="F51" s="87">
        <v>1035.6688</v>
      </c>
      <c r="G51" s="83">
        <v>0</v>
      </c>
      <c r="H51" s="88">
        <v>100000</v>
      </c>
      <c r="I51" s="84">
        <v>50</v>
      </c>
      <c r="J51" s="88">
        <v>40000</v>
      </c>
      <c r="K51" s="84">
        <v>60</v>
      </c>
      <c r="L51" s="84">
        <v>5</v>
      </c>
      <c r="M51" s="78">
        <f t="shared" si="0"/>
        <v>65</v>
      </c>
    </row>
    <row r="52" spans="1:13" ht="60">
      <c r="A52" s="59" t="s">
        <v>267</v>
      </c>
      <c r="B52" s="77">
        <v>46</v>
      </c>
      <c r="C52" s="85" t="s">
        <v>152</v>
      </c>
      <c r="D52" s="89" t="s">
        <v>233</v>
      </c>
      <c r="E52" s="85" t="s">
        <v>130</v>
      </c>
      <c r="F52" s="87">
        <v>247.39</v>
      </c>
      <c r="G52" s="83">
        <v>6</v>
      </c>
      <c r="H52" s="88">
        <v>6000</v>
      </c>
      <c r="I52" s="88">
        <v>178</v>
      </c>
      <c r="J52" s="88">
        <v>3000</v>
      </c>
      <c r="K52" s="88">
        <v>69</v>
      </c>
      <c r="L52" s="88">
        <v>1</v>
      </c>
      <c r="M52" s="84">
        <f t="shared" si="0"/>
        <v>70</v>
      </c>
    </row>
    <row r="53" spans="1:13" ht="72">
      <c r="A53" s="59" t="s">
        <v>267</v>
      </c>
      <c r="B53" s="77">
        <v>47</v>
      </c>
      <c r="C53" s="85" t="s">
        <v>154</v>
      </c>
      <c r="D53" s="89" t="s">
        <v>204</v>
      </c>
      <c r="E53" s="85" t="s">
        <v>2</v>
      </c>
      <c r="F53" s="87">
        <v>20</v>
      </c>
      <c r="G53" s="83">
        <v>0</v>
      </c>
      <c r="H53" s="88">
        <v>20000</v>
      </c>
      <c r="I53" s="84">
        <v>0</v>
      </c>
      <c r="J53" s="88">
        <v>50000</v>
      </c>
      <c r="K53" s="84">
        <v>0</v>
      </c>
      <c r="L53" s="84">
        <v>0</v>
      </c>
      <c r="M53" s="78">
        <f t="shared" si="0"/>
        <v>0</v>
      </c>
    </row>
    <row r="54" spans="1:13" ht="48">
      <c r="A54" s="59" t="s">
        <v>267</v>
      </c>
      <c r="B54" s="77">
        <v>48</v>
      </c>
      <c r="C54" s="85" t="s">
        <v>155</v>
      </c>
      <c r="D54" s="89" t="s">
        <v>200</v>
      </c>
      <c r="E54" s="85" t="s">
        <v>157</v>
      </c>
      <c r="F54" s="87">
        <v>141.65</v>
      </c>
      <c r="G54" s="83">
        <v>0</v>
      </c>
      <c r="H54" s="88">
        <v>20000</v>
      </c>
      <c r="I54" s="84">
        <v>0</v>
      </c>
      <c r="J54" s="88">
        <v>50000</v>
      </c>
      <c r="K54" s="84">
        <v>0</v>
      </c>
      <c r="L54" s="84">
        <v>0</v>
      </c>
      <c r="M54" s="78">
        <f t="shared" si="0"/>
        <v>0</v>
      </c>
    </row>
    <row r="55" spans="1:13" ht="36">
      <c r="A55" s="59" t="s">
        <v>267</v>
      </c>
      <c r="B55" s="77">
        <v>49</v>
      </c>
      <c r="C55" s="90" t="s">
        <v>158</v>
      </c>
      <c r="D55" s="91" t="s">
        <v>213</v>
      </c>
      <c r="E55" s="130" t="s">
        <v>324</v>
      </c>
      <c r="F55" s="130">
        <v>1537</v>
      </c>
      <c r="G55" s="130">
        <v>9</v>
      </c>
      <c r="H55" s="130">
        <v>75000</v>
      </c>
      <c r="I55" s="130">
        <v>1000</v>
      </c>
      <c r="J55" s="130">
        <v>100000</v>
      </c>
      <c r="K55" s="130">
        <v>1582</v>
      </c>
      <c r="L55" s="130">
        <v>617</v>
      </c>
      <c r="M55" s="78">
        <f t="shared" si="0"/>
        <v>2199</v>
      </c>
    </row>
    <row r="56" spans="1:13" ht="84">
      <c r="A56" s="59" t="s">
        <v>267</v>
      </c>
      <c r="B56" s="77">
        <v>50</v>
      </c>
      <c r="C56" s="92" t="s">
        <v>161</v>
      </c>
      <c r="D56" s="86" t="s">
        <v>234</v>
      </c>
      <c r="E56" s="92" t="s">
        <v>2</v>
      </c>
      <c r="F56" s="87">
        <v>16.44</v>
      </c>
      <c r="G56" s="83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78">
        <f t="shared" si="0"/>
        <v>0</v>
      </c>
    </row>
    <row r="57" spans="1:13" ht="72">
      <c r="A57" s="59" t="s">
        <v>267</v>
      </c>
      <c r="B57" s="77">
        <v>51</v>
      </c>
      <c r="C57" s="85" t="s">
        <v>163</v>
      </c>
      <c r="D57" s="86" t="s">
        <v>235</v>
      </c>
      <c r="E57" s="85" t="s">
        <v>165</v>
      </c>
      <c r="F57" s="87">
        <v>229.29</v>
      </c>
      <c r="G57" s="83">
        <v>0</v>
      </c>
      <c r="H57" s="88">
        <v>20000</v>
      </c>
      <c r="I57" s="84">
        <v>7</v>
      </c>
      <c r="J57" s="88">
        <v>31000</v>
      </c>
      <c r="K57" s="84">
        <v>12</v>
      </c>
      <c r="L57" s="84">
        <v>181</v>
      </c>
      <c r="M57" s="78">
        <f t="shared" si="0"/>
        <v>193</v>
      </c>
    </row>
    <row r="58" spans="1:13" ht="84">
      <c r="A58" s="59" t="s">
        <v>267</v>
      </c>
      <c r="B58" s="77">
        <v>52</v>
      </c>
      <c r="C58" s="85" t="s">
        <v>166</v>
      </c>
      <c r="D58" s="86" t="s">
        <v>236</v>
      </c>
      <c r="E58" s="85" t="s">
        <v>167</v>
      </c>
      <c r="F58" s="87">
        <v>101.12</v>
      </c>
      <c r="G58" s="83">
        <v>1</v>
      </c>
      <c r="H58" s="88">
        <v>1000</v>
      </c>
      <c r="I58" s="84">
        <v>719</v>
      </c>
      <c r="J58" s="88">
        <v>100</v>
      </c>
      <c r="K58" s="84">
        <v>88</v>
      </c>
      <c r="L58" s="84">
        <v>16</v>
      </c>
      <c r="M58" s="84">
        <f t="shared" si="0"/>
        <v>104</v>
      </c>
    </row>
    <row r="59" spans="1:13" ht="36">
      <c r="A59" s="59" t="s">
        <v>267</v>
      </c>
      <c r="B59" s="77">
        <v>53</v>
      </c>
      <c r="C59" s="85" t="s">
        <v>168</v>
      </c>
      <c r="D59" s="86" t="s">
        <v>237</v>
      </c>
      <c r="E59" s="85" t="s">
        <v>2</v>
      </c>
      <c r="F59" s="87">
        <v>10.413</v>
      </c>
      <c r="G59" s="83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78">
        <f t="shared" si="0"/>
        <v>0</v>
      </c>
    </row>
    <row r="60" spans="1:13" ht="36">
      <c r="A60" s="59" t="s">
        <v>267</v>
      </c>
      <c r="B60" s="77">
        <v>54</v>
      </c>
      <c r="C60" s="85" t="s">
        <v>169</v>
      </c>
      <c r="D60" s="86" t="s">
        <v>238</v>
      </c>
      <c r="E60" s="85" t="s">
        <v>2</v>
      </c>
      <c r="F60" s="87">
        <v>32.51</v>
      </c>
      <c r="G60" s="83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78">
        <f t="shared" si="0"/>
        <v>0</v>
      </c>
    </row>
    <row r="61" spans="1:13" ht="36">
      <c r="A61" s="59" t="s">
        <v>267</v>
      </c>
      <c r="B61" s="77">
        <v>55</v>
      </c>
      <c r="C61" s="85" t="s">
        <v>171</v>
      </c>
      <c r="D61" s="59" t="s">
        <v>239</v>
      </c>
      <c r="E61" s="59"/>
      <c r="F61" s="83">
        <v>21.36</v>
      </c>
      <c r="G61" s="83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78">
        <f t="shared" si="0"/>
        <v>0</v>
      </c>
    </row>
    <row r="62" spans="1:13" ht="76.5">
      <c r="A62" s="59" t="s">
        <v>267</v>
      </c>
      <c r="B62" s="50">
        <v>56</v>
      </c>
      <c r="C62" s="46" t="s">
        <v>173</v>
      </c>
      <c r="D62" s="60" t="s">
        <v>240</v>
      </c>
      <c r="E62" s="46" t="s">
        <v>2</v>
      </c>
      <c r="F62" s="46">
        <v>20.234</v>
      </c>
      <c r="G62" s="12">
        <v>0</v>
      </c>
      <c r="H62" s="66">
        <v>0</v>
      </c>
      <c r="I62" s="72">
        <v>0</v>
      </c>
      <c r="J62" s="12">
        <v>0</v>
      </c>
      <c r="K62" s="12">
        <v>0</v>
      </c>
      <c r="L62" s="12">
        <v>0</v>
      </c>
      <c r="M62" s="78">
        <f t="shared" si="0"/>
        <v>0</v>
      </c>
    </row>
    <row r="63" spans="1:13" ht="89.25">
      <c r="A63" s="59" t="s">
        <v>267</v>
      </c>
      <c r="B63" s="50">
        <v>57</v>
      </c>
      <c r="C63" s="46" t="s">
        <v>175</v>
      </c>
      <c r="D63" s="60" t="s">
        <v>241</v>
      </c>
      <c r="E63" s="46" t="s">
        <v>2</v>
      </c>
      <c r="F63" s="46">
        <v>16.19</v>
      </c>
      <c r="G63" s="12">
        <v>0</v>
      </c>
      <c r="H63" s="66">
        <v>0</v>
      </c>
      <c r="I63" s="72">
        <v>0</v>
      </c>
      <c r="J63" s="12">
        <v>0</v>
      </c>
      <c r="K63" s="12">
        <v>0</v>
      </c>
      <c r="L63" s="12">
        <v>0</v>
      </c>
      <c r="M63" s="78">
        <f t="shared" si="0"/>
        <v>0</v>
      </c>
    </row>
    <row r="64" spans="1:13" ht="63.75">
      <c r="A64" s="59" t="s">
        <v>267</v>
      </c>
      <c r="B64" s="51">
        <v>58</v>
      </c>
      <c r="C64" s="46" t="s">
        <v>176</v>
      </c>
      <c r="D64" s="46" t="s">
        <v>242</v>
      </c>
      <c r="E64" s="46" t="s">
        <v>177</v>
      </c>
      <c r="F64" s="60">
        <v>101.17</v>
      </c>
      <c r="G64" s="57">
        <v>1</v>
      </c>
      <c r="H64" s="57">
        <v>29</v>
      </c>
      <c r="I64" s="57">
        <v>5</v>
      </c>
      <c r="J64" s="57">
        <v>282</v>
      </c>
      <c r="K64" s="93">
        <v>48</v>
      </c>
      <c r="L64" s="93">
        <v>0</v>
      </c>
      <c r="M64" s="78">
        <f t="shared" si="0"/>
        <v>48</v>
      </c>
    </row>
    <row r="65" spans="1:13" ht="89.25">
      <c r="A65" s="59" t="s">
        <v>267</v>
      </c>
      <c r="B65" s="50">
        <v>59</v>
      </c>
      <c r="C65" s="46" t="s">
        <v>178</v>
      </c>
      <c r="D65" s="60" t="s">
        <v>243</v>
      </c>
      <c r="E65" s="46" t="s">
        <v>180</v>
      </c>
      <c r="F65" s="46">
        <v>10.93</v>
      </c>
      <c r="G65" s="12">
        <v>1</v>
      </c>
      <c r="H65" s="66">
        <v>3500</v>
      </c>
      <c r="I65" s="72">
        <v>40</v>
      </c>
      <c r="J65" s="12">
        <v>2800</v>
      </c>
      <c r="K65" s="12">
        <v>46</v>
      </c>
      <c r="L65" s="12">
        <v>16</v>
      </c>
      <c r="M65" s="78">
        <f t="shared" si="0"/>
        <v>62</v>
      </c>
    </row>
    <row r="66" spans="1:13" ht="114.75">
      <c r="A66" s="59" t="s">
        <v>267</v>
      </c>
      <c r="B66" s="50">
        <v>60</v>
      </c>
      <c r="C66" s="46" t="s">
        <v>181</v>
      </c>
      <c r="D66" s="60" t="s">
        <v>244</v>
      </c>
      <c r="E66" s="46" t="s">
        <v>2</v>
      </c>
      <c r="F66" s="46">
        <v>30.35</v>
      </c>
      <c r="G66" s="12">
        <v>0</v>
      </c>
      <c r="H66" s="66">
        <v>0</v>
      </c>
      <c r="I66" s="72">
        <v>0</v>
      </c>
      <c r="J66" s="12">
        <v>0</v>
      </c>
      <c r="K66" s="12">
        <v>0</v>
      </c>
      <c r="L66" s="12">
        <v>0</v>
      </c>
      <c r="M66" s="78">
        <f t="shared" si="0"/>
        <v>0</v>
      </c>
    </row>
    <row r="67" spans="1:13" ht="51">
      <c r="A67" s="59" t="s">
        <v>267</v>
      </c>
      <c r="B67" s="50">
        <v>61</v>
      </c>
      <c r="C67" s="46" t="s">
        <v>182</v>
      </c>
      <c r="D67" s="60" t="s">
        <v>245</v>
      </c>
      <c r="E67" s="46" t="s">
        <v>149</v>
      </c>
      <c r="F67" s="46">
        <v>1032.27</v>
      </c>
      <c r="G67" s="12">
        <v>3</v>
      </c>
      <c r="H67" s="66">
        <v>0</v>
      </c>
      <c r="I67" s="72">
        <v>0</v>
      </c>
      <c r="J67" s="12">
        <v>160</v>
      </c>
      <c r="K67" s="12">
        <v>8</v>
      </c>
      <c r="L67" s="12">
        <v>2</v>
      </c>
      <c r="M67" s="134">
        <f t="shared" si="0"/>
        <v>10</v>
      </c>
    </row>
    <row r="68" spans="1:13" ht="51">
      <c r="A68" s="59" t="s">
        <v>267</v>
      </c>
      <c r="B68" s="50">
        <v>62</v>
      </c>
      <c r="C68" s="46" t="s">
        <v>184</v>
      </c>
      <c r="D68" s="60" t="s">
        <v>246</v>
      </c>
      <c r="E68" s="46" t="s">
        <v>2</v>
      </c>
      <c r="F68" s="46">
        <v>12.15</v>
      </c>
      <c r="G68" s="12">
        <v>0</v>
      </c>
      <c r="H68" s="66">
        <v>0</v>
      </c>
      <c r="I68" s="72">
        <v>0</v>
      </c>
      <c r="J68" s="12">
        <v>0</v>
      </c>
      <c r="K68" s="12">
        <v>0</v>
      </c>
      <c r="L68" s="12">
        <v>0</v>
      </c>
      <c r="M68" s="78">
        <f t="shared" si="0"/>
        <v>0</v>
      </c>
    </row>
    <row r="69" spans="1:13" ht="51">
      <c r="A69" s="59" t="s">
        <v>267</v>
      </c>
      <c r="B69" s="50">
        <v>63</v>
      </c>
      <c r="C69" s="46" t="s">
        <v>186</v>
      </c>
      <c r="D69" s="60" t="s">
        <v>246</v>
      </c>
      <c r="E69" s="46" t="s">
        <v>187</v>
      </c>
      <c r="F69" s="46">
        <v>10.096</v>
      </c>
      <c r="G69" s="12">
        <v>0</v>
      </c>
      <c r="H69" s="66">
        <v>0</v>
      </c>
      <c r="I69" s="72">
        <v>0</v>
      </c>
      <c r="J69" s="12">
        <v>0</v>
      </c>
      <c r="K69" s="12">
        <v>0</v>
      </c>
      <c r="L69" s="12">
        <v>0</v>
      </c>
      <c r="M69" s="78">
        <f t="shared" si="0"/>
        <v>0</v>
      </c>
    </row>
    <row r="70" spans="1:13" ht="63.75">
      <c r="A70" s="59" t="s">
        <v>267</v>
      </c>
      <c r="B70" s="50">
        <v>64</v>
      </c>
      <c r="C70" s="46" t="s">
        <v>188</v>
      </c>
      <c r="D70" s="60" t="s">
        <v>246</v>
      </c>
      <c r="E70" s="46" t="s">
        <v>190</v>
      </c>
      <c r="F70" s="46">
        <v>366.409</v>
      </c>
      <c r="G70" s="12">
        <v>0</v>
      </c>
      <c r="H70" s="66">
        <v>0</v>
      </c>
      <c r="I70" s="72">
        <v>0</v>
      </c>
      <c r="J70" s="12">
        <v>0</v>
      </c>
      <c r="K70" s="12">
        <v>0</v>
      </c>
      <c r="L70" s="12">
        <v>0</v>
      </c>
      <c r="M70" s="78">
        <f t="shared" si="0"/>
        <v>0</v>
      </c>
    </row>
    <row r="71" spans="1:13" ht="63.75">
      <c r="A71" s="59" t="s">
        <v>267</v>
      </c>
      <c r="B71" s="50">
        <v>65</v>
      </c>
      <c r="C71" s="46" t="s">
        <v>191</v>
      </c>
      <c r="D71" s="60" t="s">
        <v>247</v>
      </c>
      <c r="E71" s="46" t="s">
        <v>2</v>
      </c>
      <c r="F71" s="46">
        <v>20.76</v>
      </c>
      <c r="G71" s="12">
        <v>0</v>
      </c>
      <c r="H71" s="66">
        <v>0</v>
      </c>
      <c r="I71" s="72">
        <v>0</v>
      </c>
      <c r="J71" s="12">
        <v>0</v>
      </c>
      <c r="K71" s="12">
        <v>0</v>
      </c>
      <c r="L71" s="12">
        <v>0</v>
      </c>
      <c r="M71" s="78">
        <f t="shared" si="0"/>
        <v>0</v>
      </c>
    </row>
    <row r="72" spans="1:13" ht="51">
      <c r="A72" s="59" t="s">
        <v>267</v>
      </c>
      <c r="B72" s="50">
        <v>66</v>
      </c>
      <c r="C72" s="46" t="s">
        <v>193</v>
      </c>
      <c r="D72" s="60" t="s">
        <v>247</v>
      </c>
      <c r="E72" s="46" t="s">
        <v>130</v>
      </c>
      <c r="F72" s="46">
        <v>103</v>
      </c>
      <c r="G72" s="12">
        <v>0</v>
      </c>
      <c r="H72" s="66">
        <v>500</v>
      </c>
      <c r="I72" s="72">
        <v>0</v>
      </c>
      <c r="J72" s="12">
        <v>33</v>
      </c>
      <c r="K72" s="12">
        <v>5</v>
      </c>
      <c r="L72" s="12">
        <v>0</v>
      </c>
      <c r="M72" s="78">
        <f aca="true" t="shared" si="1" ref="M72:M80">K72+L72</f>
        <v>5</v>
      </c>
    </row>
    <row r="73" spans="1:13" ht="63.75">
      <c r="A73" s="59" t="s">
        <v>267</v>
      </c>
      <c r="B73" s="50">
        <v>67</v>
      </c>
      <c r="C73" s="46" t="s">
        <v>194</v>
      </c>
      <c r="D73" s="60" t="s">
        <v>248</v>
      </c>
      <c r="E73" s="46" t="s">
        <v>195</v>
      </c>
      <c r="F73" s="46">
        <v>101.37</v>
      </c>
      <c r="G73" s="12">
        <v>0</v>
      </c>
      <c r="H73" s="66">
        <v>150</v>
      </c>
      <c r="I73" s="72">
        <v>0</v>
      </c>
      <c r="J73" s="12">
        <v>200</v>
      </c>
      <c r="K73" s="12">
        <v>12</v>
      </c>
      <c r="L73" s="12">
        <v>8</v>
      </c>
      <c r="M73" s="78">
        <f t="shared" si="1"/>
        <v>20</v>
      </c>
    </row>
    <row r="74" spans="1:13" ht="78.75">
      <c r="A74" s="59" t="s">
        <v>267</v>
      </c>
      <c r="B74" s="52">
        <v>68</v>
      </c>
      <c r="C74" s="53" t="s">
        <v>196</v>
      </c>
      <c r="D74" s="52" t="s">
        <v>249</v>
      </c>
      <c r="E74" s="55" t="s">
        <v>198</v>
      </c>
      <c r="F74" s="74" t="s">
        <v>336</v>
      </c>
      <c r="G74" s="66">
        <v>1</v>
      </c>
      <c r="H74" s="66">
        <v>500</v>
      </c>
      <c r="I74" s="66">
        <v>1500</v>
      </c>
      <c r="J74" s="66">
        <v>300</v>
      </c>
      <c r="K74" s="66">
        <v>59</v>
      </c>
      <c r="L74" s="68">
        <v>1</v>
      </c>
      <c r="M74" s="78">
        <f t="shared" si="1"/>
        <v>60</v>
      </c>
    </row>
    <row r="75" spans="1:13" ht="162">
      <c r="A75" s="59" t="s">
        <v>267</v>
      </c>
      <c r="B75" s="50">
        <v>69</v>
      </c>
      <c r="C75" s="97" t="s">
        <v>285</v>
      </c>
      <c r="D75" s="97" t="s">
        <v>290</v>
      </c>
      <c r="E75" s="98" t="s">
        <v>275</v>
      </c>
      <c r="F75" s="46">
        <v>31.99</v>
      </c>
      <c r="G75" s="12">
        <v>0</v>
      </c>
      <c r="H75" s="66">
        <v>0</v>
      </c>
      <c r="I75" s="66">
        <v>0</v>
      </c>
      <c r="J75" s="12">
        <v>0</v>
      </c>
      <c r="K75" s="12">
        <v>0</v>
      </c>
      <c r="L75" s="12">
        <v>0</v>
      </c>
      <c r="M75" s="78">
        <f t="shared" si="1"/>
        <v>0</v>
      </c>
    </row>
    <row r="76" spans="1:13" ht="162">
      <c r="A76" s="59" t="s">
        <v>267</v>
      </c>
      <c r="B76" s="50">
        <v>70</v>
      </c>
      <c r="C76" s="97" t="s">
        <v>286</v>
      </c>
      <c r="D76" s="97" t="s">
        <v>291</v>
      </c>
      <c r="E76" s="98" t="s">
        <v>277</v>
      </c>
      <c r="F76" s="46">
        <v>106.46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78">
        <f t="shared" si="1"/>
        <v>0</v>
      </c>
    </row>
    <row r="77" spans="1:13" ht="162">
      <c r="A77" s="59" t="s">
        <v>267</v>
      </c>
      <c r="B77" s="50">
        <v>71</v>
      </c>
      <c r="C77" s="97" t="s">
        <v>287</v>
      </c>
      <c r="D77" s="97" t="s">
        <v>292</v>
      </c>
      <c r="E77" s="98" t="s">
        <v>280</v>
      </c>
      <c r="F77" s="46">
        <v>101.92</v>
      </c>
      <c r="G77" s="4">
        <v>0</v>
      </c>
      <c r="H77" s="4">
        <v>500</v>
      </c>
      <c r="I77" s="4">
        <v>63</v>
      </c>
      <c r="J77" s="4">
        <v>120</v>
      </c>
      <c r="K77" s="4">
        <v>10</v>
      </c>
      <c r="L77" s="4">
        <v>2</v>
      </c>
      <c r="M77" s="78">
        <f t="shared" si="1"/>
        <v>12</v>
      </c>
    </row>
    <row r="78" spans="1:13" ht="175.5">
      <c r="A78" s="59" t="s">
        <v>267</v>
      </c>
      <c r="B78" s="50">
        <v>72</v>
      </c>
      <c r="C78" s="97" t="s">
        <v>288</v>
      </c>
      <c r="D78" s="97" t="s">
        <v>293</v>
      </c>
      <c r="E78" s="98" t="s">
        <v>283</v>
      </c>
      <c r="F78" s="46">
        <v>100.37</v>
      </c>
      <c r="G78" s="4">
        <v>1</v>
      </c>
      <c r="H78" s="135">
        <v>1500</v>
      </c>
      <c r="I78" s="135">
        <v>300</v>
      </c>
      <c r="J78" s="135">
        <v>240</v>
      </c>
      <c r="K78" s="135">
        <v>16</v>
      </c>
      <c r="L78" s="135">
        <v>0</v>
      </c>
      <c r="M78" s="134">
        <f t="shared" si="1"/>
        <v>16</v>
      </c>
    </row>
    <row r="79" spans="1:13" ht="54">
      <c r="A79" s="59" t="s">
        <v>267</v>
      </c>
      <c r="B79" s="50">
        <v>73</v>
      </c>
      <c r="C79" s="97" t="s">
        <v>289</v>
      </c>
      <c r="D79" s="97" t="s">
        <v>292</v>
      </c>
      <c r="E79" s="98" t="s">
        <v>275</v>
      </c>
      <c r="F79" s="46">
        <v>20.44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78">
        <f t="shared" si="1"/>
        <v>0</v>
      </c>
    </row>
    <row r="80" spans="1:13" ht="15">
      <c r="A80" s="4"/>
      <c r="B80" s="4"/>
      <c r="C80" s="4"/>
      <c r="D80" s="4"/>
      <c r="E80" s="173" t="s">
        <v>295</v>
      </c>
      <c r="F80" s="173"/>
      <c r="G80" s="123">
        <f aca="true" t="shared" si="2" ref="G80:L80">SUM(G7:G79)</f>
        <v>120</v>
      </c>
      <c r="H80" s="123">
        <f t="shared" si="2"/>
        <v>691597</v>
      </c>
      <c r="I80" s="123">
        <f t="shared" si="2"/>
        <v>20716</v>
      </c>
      <c r="J80" s="123">
        <f t="shared" si="2"/>
        <v>824534</v>
      </c>
      <c r="K80" s="123">
        <f t="shared" si="2"/>
        <v>31428</v>
      </c>
      <c r="L80" s="123">
        <f t="shared" si="2"/>
        <v>16037</v>
      </c>
      <c r="M80" s="79">
        <f t="shared" si="1"/>
        <v>47465</v>
      </c>
    </row>
  </sheetData>
  <sheetProtection/>
  <mergeCells count="4">
    <mergeCell ref="H3:I3"/>
    <mergeCell ref="J3:M3"/>
    <mergeCell ref="K4:M4"/>
    <mergeCell ref="E80:F8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D7">
      <selection activeCell="M10" sqref="M10"/>
    </sheetView>
  </sheetViews>
  <sheetFormatPr defaultColWidth="9.140625" defaultRowHeight="15"/>
  <cols>
    <col min="1" max="2" width="9.140625" style="4" customWidth="1"/>
    <col min="3" max="3" width="7.140625" style="4" customWidth="1"/>
    <col min="4" max="12" width="9.140625" style="4" customWidth="1"/>
    <col min="13" max="13" width="6.57421875" style="4" customWidth="1"/>
    <col min="14" max="14" width="7.140625" style="4" customWidth="1"/>
    <col min="15" max="16384" width="9.140625" style="4" customWidth="1"/>
  </cols>
  <sheetData>
    <row r="1" spans="1:15" ht="15">
      <c r="A1" s="21" t="s">
        <v>331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68"/>
      <c r="N1" s="68"/>
      <c r="O1" s="24"/>
    </row>
    <row r="2" spans="1:15" ht="15">
      <c r="A2" s="52"/>
      <c r="B2" s="122"/>
      <c r="C2" s="133"/>
      <c r="D2" s="68"/>
      <c r="E2" s="68"/>
      <c r="F2" s="75"/>
      <c r="G2" s="75"/>
      <c r="H2" s="75"/>
      <c r="I2" s="75"/>
      <c r="J2" s="75"/>
      <c r="K2" s="75"/>
      <c r="L2" s="68"/>
      <c r="M2" s="26" t="s">
        <v>11</v>
      </c>
      <c r="N2" s="68"/>
      <c r="O2" s="24"/>
    </row>
    <row r="3" spans="1:15" ht="67.5">
      <c r="A3" s="27" t="s">
        <v>1</v>
      </c>
      <c r="B3" s="28" t="s">
        <v>17</v>
      </c>
      <c r="C3" s="27" t="s">
        <v>40</v>
      </c>
      <c r="D3" s="27" t="s">
        <v>41</v>
      </c>
      <c r="E3" s="27" t="s">
        <v>20</v>
      </c>
      <c r="F3" s="174" t="s">
        <v>42</v>
      </c>
      <c r="G3" s="174"/>
      <c r="H3" s="177" t="s">
        <v>43</v>
      </c>
      <c r="I3" s="177"/>
      <c r="J3" s="177"/>
      <c r="K3" s="174" t="s">
        <v>44</v>
      </c>
      <c r="L3" s="174"/>
      <c r="M3" s="174" t="s">
        <v>45</v>
      </c>
      <c r="N3" s="175" t="s">
        <v>45</v>
      </c>
      <c r="O3" s="29" t="s">
        <v>338</v>
      </c>
    </row>
    <row r="4" spans="1:15" ht="33.75">
      <c r="A4" s="27"/>
      <c r="B4" s="28"/>
      <c r="C4" s="30"/>
      <c r="D4" s="27"/>
      <c r="E4" s="27"/>
      <c r="F4" s="29" t="s">
        <v>46</v>
      </c>
      <c r="G4" s="29" t="s">
        <v>47</v>
      </c>
      <c r="H4" s="176" t="s">
        <v>46</v>
      </c>
      <c r="I4" s="176"/>
      <c r="J4" s="29" t="s">
        <v>48</v>
      </c>
      <c r="K4" s="29" t="s">
        <v>49</v>
      </c>
      <c r="L4" s="29" t="s">
        <v>50</v>
      </c>
      <c r="M4" s="29" t="s">
        <v>49</v>
      </c>
      <c r="N4" s="29" t="s">
        <v>50</v>
      </c>
      <c r="O4" s="29"/>
    </row>
    <row r="5" spans="1:15" ht="15">
      <c r="A5" s="30"/>
      <c r="B5" s="28"/>
      <c r="C5" s="31" t="s">
        <v>29</v>
      </c>
      <c r="D5" s="30"/>
      <c r="E5" s="30"/>
      <c r="F5" s="17"/>
      <c r="G5" s="17"/>
      <c r="H5" s="17" t="s">
        <v>51</v>
      </c>
      <c r="I5" s="17" t="s">
        <v>52</v>
      </c>
      <c r="J5" s="17"/>
      <c r="K5" s="17"/>
      <c r="L5" s="17"/>
      <c r="M5" s="17"/>
      <c r="N5" s="17"/>
      <c r="O5" s="75"/>
    </row>
    <row r="6" spans="1:15" ht="42">
      <c r="A6" s="31" t="s">
        <v>27</v>
      </c>
      <c r="B6" s="41" t="s">
        <v>28</v>
      </c>
      <c r="C6" s="133"/>
      <c r="D6" s="31" t="s">
        <v>53</v>
      </c>
      <c r="E6" s="31" t="s">
        <v>30</v>
      </c>
      <c r="F6" s="31" t="s">
        <v>31</v>
      </c>
      <c r="G6" s="31" t="s">
        <v>32</v>
      </c>
      <c r="H6" s="31">
        <v>-8</v>
      </c>
      <c r="I6" s="31" t="s">
        <v>34</v>
      </c>
      <c r="J6" s="31" t="s">
        <v>35</v>
      </c>
      <c r="K6" s="31" t="s">
        <v>36</v>
      </c>
      <c r="L6" s="31" t="s">
        <v>37</v>
      </c>
      <c r="M6" s="31" t="s">
        <v>38</v>
      </c>
      <c r="N6" s="31" t="s">
        <v>39</v>
      </c>
      <c r="O6" s="31" t="s">
        <v>54</v>
      </c>
    </row>
    <row r="7" spans="1:15" ht="23.25">
      <c r="A7" s="50">
        <v>1</v>
      </c>
      <c r="B7" s="62" t="s">
        <v>250</v>
      </c>
      <c r="C7" s="63" t="s">
        <v>199</v>
      </c>
      <c r="D7" s="62" t="s">
        <v>65</v>
      </c>
      <c r="E7" s="64" t="s">
        <v>251</v>
      </c>
      <c r="F7" s="64">
        <v>17.68</v>
      </c>
      <c r="G7" s="64">
        <v>0</v>
      </c>
      <c r="H7" s="64">
        <v>6</v>
      </c>
      <c r="I7" s="64">
        <v>2.62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8.62</v>
      </c>
    </row>
    <row r="8" spans="1:15" ht="34.5">
      <c r="A8" s="50">
        <v>2</v>
      </c>
      <c r="B8" s="62" t="s">
        <v>66</v>
      </c>
      <c r="C8" s="63" t="s">
        <v>199</v>
      </c>
      <c r="D8" s="62" t="s">
        <v>2</v>
      </c>
      <c r="E8" s="64" t="s">
        <v>252</v>
      </c>
      <c r="F8" s="64">
        <v>891.5</v>
      </c>
      <c r="G8" s="64">
        <v>30.25</v>
      </c>
      <c r="H8" s="64">
        <v>86.5</v>
      </c>
      <c r="I8" s="64">
        <v>423.87</v>
      </c>
      <c r="J8" s="64">
        <v>196.64</v>
      </c>
      <c r="K8" s="64">
        <v>0</v>
      </c>
      <c r="L8" s="64">
        <v>166</v>
      </c>
      <c r="M8" s="64">
        <v>196.64</v>
      </c>
      <c r="N8" s="65">
        <v>0</v>
      </c>
      <c r="O8" s="67">
        <f>H8+I8+J8+M8+N8</f>
        <v>903.65</v>
      </c>
    </row>
    <row r="9" spans="1:15" ht="23.25">
      <c r="A9" s="50">
        <v>3</v>
      </c>
      <c r="B9" s="62" t="s">
        <v>68</v>
      </c>
      <c r="C9" s="63" t="s">
        <v>200</v>
      </c>
      <c r="D9" s="62" t="s">
        <v>70</v>
      </c>
      <c r="E9" s="64" t="s">
        <v>253</v>
      </c>
      <c r="F9" s="64">
        <v>69.8</v>
      </c>
      <c r="G9" s="64">
        <v>247.6</v>
      </c>
      <c r="H9" s="64">
        <v>9.82</v>
      </c>
      <c r="I9" s="64">
        <v>17.7</v>
      </c>
      <c r="J9" s="64">
        <v>221.35</v>
      </c>
      <c r="K9" s="64">
        <v>0</v>
      </c>
      <c r="L9" s="64">
        <v>0</v>
      </c>
      <c r="M9" s="64">
        <v>0</v>
      </c>
      <c r="N9" s="64">
        <v>0</v>
      </c>
      <c r="O9" s="67">
        <f aca="true" t="shared" si="0" ref="O9:O72">H9+I9+J9+M9+N9</f>
        <v>248.87</v>
      </c>
    </row>
    <row r="10" spans="1:15" ht="23.25">
      <c r="A10" s="50">
        <v>4</v>
      </c>
      <c r="B10" s="62" t="s">
        <v>71</v>
      </c>
      <c r="C10" s="63" t="s">
        <v>201</v>
      </c>
      <c r="D10" s="62" t="s">
        <v>2</v>
      </c>
      <c r="E10" s="64" t="s">
        <v>254</v>
      </c>
      <c r="F10" s="64">
        <v>277</v>
      </c>
      <c r="G10" s="64">
        <v>0</v>
      </c>
      <c r="H10" s="64">
        <v>2.1</v>
      </c>
      <c r="I10" s="64">
        <v>0.14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7">
        <f t="shared" si="0"/>
        <v>2.24</v>
      </c>
    </row>
    <row r="11" spans="1:15" ht="34.5">
      <c r="A11" s="50">
        <v>5</v>
      </c>
      <c r="B11" s="62" t="s">
        <v>73</v>
      </c>
      <c r="C11" s="63" t="s">
        <v>202</v>
      </c>
      <c r="D11" s="62" t="s">
        <v>2</v>
      </c>
      <c r="E11" s="64" t="s">
        <v>255</v>
      </c>
      <c r="F11" s="64">
        <v>258.15</v>
      </c>
      <c r="G11" s="64">
        <v>0</v>
      </c>
      <c r="H11" s="64">
        <v>10.03</v>
      </c>
      <c r="I11" s="64">
        <v>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7">
        <f t="shared" si="0"/>
        <v>11.03</v>
      </c>
    </row>
    <row r="12" spans="1:15" ht="34.5">
      <c r="A12" s="50">
        <v>6</v>
      </c>
      <c r="B12" s="62" t="s">
        <v>74</v>
      </c>
      <c r="C12" s="63" t="s">
        <v>203</v>
      </c>
      <c r="D12" s="62" t="s">
        <v>2</v>
      </c>
      <c r="E12" s="64">
        <v>28.33</v>
      </c>
      <c r="F12" s="66">
        <v>251.2</v>
      </c>
      <c r="G12" s="66">
        <v>0</v>
      </c>
      <c r="H12" s="66">
        <v>3.77</v>
      </c>
      <c r="I12" s="66">
        <v>10.71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7">
        <f t="shared" si="0"/>
        <v>14.48</v>
      </c>
    </row>
    <row r="13" spans="1:15" ht="45.75">
      <c r="A13" s="50">
        <v>7</v>
      </c>
      <c r="B13" s="62" t="s">
        <v>76</v>
      </c>
      <c r="C13" s="63" t="s">
        <v>204</v>
      </c>
      <c r="D13" s="62" t="s">
        <v>2</v>
      </c>
      <c r="E13" s="64">
        <v>68.96</v>
      </c>
      <c r="F13" s="66">
        <v>1033.8</v>
      </c>
      <c r="G13" s="66">
        <v>0</v>
      </c>
      <c r="H13" s="66">
        <v>38.71</v>
      </c>
      <c r="I13" s="66">
        <v>19.61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7">
        <f t="shared" si="0"/>
        <v>58.32</v>
      </c>
    </row>
    <row r="14" spans="1:15" ht="34.5">
      <c r="A14" s="50">
        <v>8</v>
      </c>
      <c r="B14" s="62" t="s">
        <v>77</v>
      </c>
      <c r="C14" s="63" t="s">
        <v>205</v>
      </c>
      <c r="D14" s="62" t="s">
        <v>78</v>
      </c>
      <c r="E14" s="64" t="s">
        <v>256</v>
      </c>
      <c r="F14" s="66">
        <v>150</v>
      </c>
      <c r="G14" s="66">
        <v>33</v>
      </c>
      <c r="H14" s="66">
        <v>30</v>
      </c>
      <c r="I14" s="66">
        <v>61.11</v>
      </c>
      <c r="J14" s="66">
        <v>20.9</v>
      </c>
      <c r="K14" s="66">
        <v>0</v>
      </c>
      <c r="L14" s="66">
        <v>0</v>
      </c>
      <c r="M14" s="66">
        <v>0</v>
      </c>
      <c r="N14" s="66">
        <v>0</v>
      </c>
      <c r="O14" s="67">
        <f t="shared" si="0"/>
        <v>112.00999999999999</v>
      </c>
    </row>
    <row r="15" spans="1:15" ht="34.5">
      <c r="A15" s="50">
        <v>9</v>
      </c>
      <c r="B15" s="62" t="s">
        <v>79</v>
      </c>
      <c r="C15" s="63" t="s">
        <v>199</v>
      </c>
      <c r="D15" s="62" t="s">
        <v>81</v>
      </c>
      <c r="E15" s="64" t="s">
        <v>255</v>
      </c>
      <c r="F15" s="64">
        <v>26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7">
        <f t="shared" si="0"/>
        <v>0</v>
      </c>
    </row>
    <row r="16" spans="1:15" ht="45.75">
      <c r="A16" s="50">
        <v>10</v>
      </c>
      <c r="B16" s="62" t="s">
        <v>82</v>
      </c>
      <c r="C16" s="63" t="s">
        <v>206</v>
      </c>
      <c r="D16" s="62" t="s">
        <v>83</v>
      </c>
      <c r="E16" s="64">
        <v>1034</v>
      </c>
      <c r="F16" s="66">
        <v>35</v>
      </c>
      <c r="G16" s="66">
        <v>1149</v>
      </c>
      <c r="H16" s="66">
        <v>40</v>
      </c>
      <c r="I16" s="66">
        <v>0</v>
      </c>
      <c r="J16" s="66">
        <v>457.84</v>
      </c>
      <c r="K16" s="66">
        <v>0</v>
      </c>
      <c r="L16" s="66">
        <v>100</v>
      </c>
      <c r="M16" s="66">
        <v>0</v>
      </c>
      <c r="N16" s="66">
        <v>65.38</v>
      </c>
      <c r="O16" s="67">
        <f t="shared" si="0"/>
        <v>563.22</v>
      </c>
    </row>
    <row r="17" spans="1:15" ht="34.5">
      <c r="A17" s="50">
        <v>11</v>
      </c>
      <c r="B17" s="62" t="s">
        <v>84</v>
      </c>
      <c r="C17" s="63" t="s">
        <v>207</v>
      </c>
      <c r="D17" s="62" t="s">
        <v>2</v>
      </c>
      <c r="E17" s="64" t="s">
        <v>257</v>
      </c>
      <c r="F17" s="66">
        <v>0</v>
      </c>
      <c r="G17" s="66">
        <v>623</v>
      </c>
      <c r="H17" s="66">
        <v>0</v>
      </c>
      <c r="I17" s="66">
        <v>51.3</v>
      </c>
      <c r="J17" s="66">
        <v>165.63</v>
      </c>
      <c r="K17" s="66">
        <v>0</v>
      </c>
      <c r="L17" s="66">
        <v>0</v>
      </c>
      <c r="M17" s="66">
        <v>0</v>
      </c>
      <c r="N17" s="66">
        <v>0</v>
      </c>
      <c r="O17" s="67">
        <f t="shared" si="0"/>
        <v>216.93</v>
      </c>
    </row>
    <row r="18" spans="1:15" ht="57">
      <c r="A18" s="50">
        <v>12</v>
      </c>
      <c r="B18" s="62" t="s">
        <v>86</v>
      </c>
      <c r="C18" s="63" t="s">
        <v>208</v>
      </c>
      <c r="D18" s="62" t="s">
        <v>2</v>
      </c>
      <c r="E18" s="64" t="s">
        <v>334</v>
      </c>
      <c r="F18" s="66">
        <v>762</v>
      </c>
      <c r="G18" s="66">
        <v>295.71</v>
      </c>
      <c r="H18" s="66">
        <v>79</v>
      </c>
      <c r="I18" s="66">
        <v>496.21</v>
      </c>
      <c r="J18" s="66">
        <v>185.91</v>
      </c>
      <c r="K18" s="66">
        <v>100</v>
      </c>
      <c r="L18" s="66">
        <v>57.88</v>
      </c>
      <c r="M18" s="66">
        <v>155.55</v>
      </c>
      <c r="N18" s="66">
        <v>46.23</v>
      </c>
      <c r="O18" s="67">
        <f t="shared" si="0"/>
        <v>962.9000000000001</v>
      </c>
    </row>
    <row r="19" spans="1:15" ht="45.75">
      <c r="A19" s="50">
        <v>13</v>
      </c>
      <c r="B19" s="62" t="s">
        <v>87</v>
      </c>
      <c r="C19" s="63" t="s">
        <v>209</v>
      </c>
      <c r="D19" s="62" t="s">
        <v>2</v>
      </c>
      <c r="E19" s="64" t="s">
        <v>255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7">
        <f t="shared" si="0"/>
        <v>0</v>
      </c>
    </row>
    <row r="20" spans="1:15" ht="57">
      <c r="A20" s="50">
        <v>14</v>
      </c>
      <c r="B20" s="62" t="s">
        <v>89</v>
      </c>
      <c r="C20" s="63" t="s">
        <v>200</v>
      </c>
      <c r="D20" s="62" t="s">
        <v>2</v>
      </c>
      <c r="E20" s="64" t="s">
        <v>255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7">
        <f t="shared" si="0"/>
        <v>0</v>
      </c>
    </row>
    <row r="21" spans="1:15" ht="45.75">
      <c r="A21" s="50">
        <v>15</v>
      </c>
      <c r="B21" s="62" t="s">
        <v>91</v>
      </c>
      <c r="C21" s="63" t="s">
        <v>209</v>
      </c>
      <c r="D21" s="62" t="s">
        <v>2</v>
      </c>
      <c r="E21" s="64">
        <v>60.7</v>
      </c>
      <c r="F21" s="66">
        <v>100</v>
      </c>
      <c r="G21" s="66">
        <v>0</v>
      </c>
      <c r="H21" s="66">
        <v>30</v>
      </c>
      <c r="I21" s="66">
        <v>109</v>
      </c>
      <c r="J21" s="66">
        <v>0</v>
      </c>
      <c r="K21" s="66">
        <v>150</v>
      </c>
      <c r="L21" s="66">
        <v>0</v>
      </c>
      <c r="M21" s="66">
        <v>99.5</v>
      </c>
      <c r="N21" s="66">
        <v>0</v>
      </c>
      <c r="O21" s="67">
        <f t="shared" si="0"/>
        <v>238.5</v>
      </c>
    </row>
    <row r="22" spans="1:15" ht="57">
      <c r="A22" s="50">
        <v>16</v>
      </c>
      <c r="B22" s="62" t="s">
        <v>93</v>
      </c>
      <c r="C22" s="63" t="s">
        <v>210</v>
      </c>
      <c r="D22" s="62" t="s">
        <v>2</v>
      </c>
      <c r="E22" s="64" t="s">
        <v>258</v>
      </c>
      <c r="F22" s="66">
        <v>468.83</v>
      </c>
      <c r="G22" s="66">
        <v>125.97</v>
      </c>
      <c r="H22" s="66">
        <v>0</v>
      </c>
      <c r="I22" s="66">
        <v>228.31</v>
      </c>
      <c r="J22" s="66">
        <v>71.91</v>
      </c>
      <c r="K22" s="66">
        <v>0</v>
      </c>
      <c r="L22" s="66">
        <v>0</v>
      </c>
      <c r="M22" s="66">
        <v>0</v>
      </c>
      <c r="N22" s="66">
        <v>0</v>
      </c>
      <c r="O22" s="67">
        <f t="shared" si="0"/>
        <v>300.22</v>
      </c>
    </row>
    <row r="23" spans="1:15" ht="45.75">
      <c r="A23" s="50">
        <v>17</v>
      </c>
      <c r="B23" s="62" t="s">
        <v>94</v>
      </c>
      <c r="C23" s="63" t="s">
        <v>211</v>
      </c>
      <c r="D23" s="62" t="s">
        <v>2</v>
      </c>
      <c r="E23" s="64" t="s">
        <v>259</v>
      </c>
      <c r="F23" s="66">
        <v>2700</v>
      </c>
      <c r="G23" s="66">
        <v>0</v>
      </c>
      <c r="H23" s="66">
        <v>10</v>
      </c>
      <c r="I23" s="66">
        <v>4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7">
        <f t="shared" si="0"/>
        <v>14</v>
      </c>
    </row>
    <row r="24" spans="1:15" ht="68.25">
      <c r="A24" s="50">
        <v>18</v>
      </c>
      <c r="B24" s="62" t="s">
        <v>97</v>
      </c>
      <c r="C24" s="63" t="s">
        <v>212</v>
      </c>
      <c r="D24" s="62" t="s">
        <v>2</v>
      </c>
      <c r="E24" s="64">
        <v>15.96</v>
      </c>
      <c r="F24" s="66">
        <v>728.35</v>
      </c>
      <c r="G24" s="66">
        <v>0</v>
      </c>
      <c r="H24" s="66">
        <v>0</v>
      </c>
      <c r="I24" s="66">
        <v>9.33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7">
        <f t="shared" si="0"/>
        <v>9.33</v>
      </c>
    </row>
    <row r="25" spans="1:15" ht="45.75">
      <c r="A25" s="50">
        <v>19</v>
      </c>
      <c r="B25" s="62" t="s">
        <v>99</v>
      </c>
      <c r="C25" s="63" t="s">
        <v>200</v>
      </c>
      <c r="D25" s="62" t="s">
        <v>2</v>
      </c>
      <c r="E25" s="64">
        <v>30.35</v>
      </c>
      <c r="F25" s="66">
        <v>1310.25</v>
      </c>
      <c r="G25" s="66">
        <v>125.31</v>
      </c>
      <c r="H25" s="66">
        <v>9.52</v>
      </c>
      <c r="I25" s="66">
        <v>147.07</v>
      </c>
      <c r="J25" s="66">
        <v>84.52</v>
      </c>
      <c r="K25" s="66">
        <v>0</v>
      </c>
      <c r="L25" s="66">
        <v>0</v>
      </c>
      <c r="M25" s="66">
        <v>0</v>
      </c>
      <c r="N25" s="66">
        <v>0</v>
      </c>
      <c r="O25" s="67">
        <f t="shared" si="0"/>
        <v>241.11</v>
      </c>
    </row>
    <row r="26" spans="1:15" ht="57">
      <c r="A26" s="50">
        <v>20</v>
      </c>
      <c r="B26" s="62" t="s">
        <v>101</v>
      </c>
      <c r="C26" s="63" t="s">
        <v>200</v>
      </c>
      <c r="D26" s="62" t="s">
        <v>2</v>
      </c>
      <c r="E26" s="64">
        <v>14.15</v>
      </c>
      <c r="F26" s="66">
        <v>632.55</v>
      </c>
      <c r="G26" s="66">
        <v>0</v>
      </c>
      <c r="H26" s="66">
        <v>0</v>
      </c>
      <c r="I26" s="66">
        <v>3.53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7">
        <f t="shared" si="0"/>
        <v>3.53</v>
      </c>
    </row>
    <row r="27" spans="1:15" ht="68.25">
      <c r="A27" s="50">
        <v>21</v>
      </c>
      <c r="B27" s="62" t="s">
        <v>103</v>
      </c>
      <c r="C27" s="63" t="s">
        <v>213</v>
      </c>
      <c r="D27" s="62" t="s">
        <v>2</v>
      </c>
      <c r="E27" s="64" t="s">
        <v>335</v>
      </c>
      <c r="F27" s="66">
        <v>2500</v>
      </c>
      <c r="G27" s="66">
        <v>0</v>
      </c>
      <c r="H27" s="66">
        <v>0</v>
      </c>
      <c r="I27" s="66">
        <v>16.71</v>
      </c>
      <c r="J27" s="66">
        <v>15.18</v>
      </c>
      <c r="K27" s="66">
        <v>0</v>
      </c>
      <c r="L27" s="66">
        <v>0</v>
      </c>
      <c r="M27" s="66">
        <v>0</v>
      </c>
      <c r="N27" s="66">
        <v>0</v>
      </c>
      <c r="O27" s="67">
        <f t="shared" si="0"/>
        <v>31.89</v>
      </c>
    </row>
    <row r="28" spans="1:15" ht="45.75">
      <c r="A28" s="50">
        <v>22</v>
      </c>
      <c r="B28" s="62" t="s">
        <v>105</v>
      </c>
      <c r="C28" s="63" t="s">
        <v>214</v>
      </c>
      <c r="D28" s="62" t="s">
        <v>2</v>
      </c>
      <c r="E28" s="64" t="s">
        <v>255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7">
        <f t="shared" si="0"/>
        <v>0</v>
      </c>
    </row>
    <row r="29" spans="1:15" ht="45.75">
      <c r="A29" s="50">
        <v>23</v>
      </c>
      <c r="B29" s="62" t="s">
        <v>107</v>
      </c>
      <c r="C29" s="63" t="s">
        <v>215</v>
      </c>
      <c r="D29" s="62" t="s">
        <v>2</v>
      </c>
      <c r="E29" s="64">
        <v>56</v>
      </c>
      <c r="F29" s="66">
        <v>500.57</v>
      </c>
      <c r="G29" s="66">
        <v>0</v>
      </c>
      <c r="H29" s="66">
        <v>50</v>
      </c>
      <c r="I29" s="66">
        <v>0</v>
      </c>
      <c r="J29" s="66">
        <v>0</v>
      </c>
      <c r="K29" s="66">
        <v>175</v>
      </c>
      <c r="L29" s="66">
        <v>0</v>
      </c>
      <c r="M29" s="66">
        <v>0</v>
      </c>
      <c r="N29" s="66">
        <v>0</v>
      </c>
      <c r="O29" s="67">
        <f t="shared" si="0"/>
        <v>50</v>
      </c>
    </row>
    <row r="30" spans="1:15" ht="45.75">
      <c r="A30" s="50">
        <v>24</v>
      </c>
      <c r="B30" s="62" t="s">
        <v>108</v>
      </c>
      <c r="C30" s="63" t="s">
        <v>216</v>
      </c>
      <c r="D30" s="62" t="s">
        <v>2</v>
      </c>
      <c r="E30" s="64" t="s">
        <v>255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7">
        <f t="shared" si="0"/>
        <v>0</v>
      </c>
    </row>
    <row r="31" spans="1:15" ht="34.5">
      <c r="A31" s="50">
        <v>25</v>
      </c>
      <c r="B31" s="62" t="s">
        <v>110</v>
      </c>
      <c r="C31" s="63" t="s">
        <v>217</v>
      </c>
      <c r="D31" s="62" t="s">
        <v>2</v>
      </c>
      <c r="E31" s="64">
        <v>12</v>
      </c>
      <c r="F31" s="66">
        <v>200</v>
      </c>
      <c r="G31" s="66">
        <v>0</v>
      </c>
      <c r="H31" s="66">
        <v>30</v>
      </c>
      <c r="I31" s="66">
        <v>121.06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7">
        <f t="shared" si="0"/>
        <v>151.06</v>
      </c>
    </row>
    <row r="32" spans="1:15" ht="45.75">
      <c r="A32" s="50">
        <v>26</v>
      </c>
      <c r="B32" s="62" t="s">
        <v>112</v>
      </c>
      <c r="C32" s="63" t="s">
        <v>218</v>
      </c>
      <c r="D32" s="62" t="s">
        <v>2</v>
      </c>
      <c r="E32" s="65" t="s">
        <v>327</v>
      </c>
      <c r="F32" s="66">
        <v>100</v>
      </c>
      <c r="G32" s="66">
        <v>0</v>
      </c>
      <c r="H32" s="66">
        <v>1</v>
      </c>
      <c r="I32" s="66">
        <v>16.16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7">
        <f t="shared" si="0"/>
        <v>17.16</v>
      </c>
    </row>
    <row r="33" spans="1:15" ht="34.5">
      <c r="A33" s="50">
        <v>27</v>
      </c>
      <c r="B33" s="62" t="s">
        <v>114</v>
      </c>
      <c r="C33" s="63" t="s">
        <v>204</v>
      </c>
      <c r="D33" s="62" t="s">
        <v>2</v>
      </c>
      <c r="E33" s="64">
        <v>28.895</v>
      </c>
      <c r="F33" s="66">
        <v>1928.62</v>
      </c>
      <c r="G33" s="66">
        <v>14.54</v>
      </c>
      <c r="H33" s="66">
        <v>50.82</v>
      </c>
      <c r="I33" s="66">
        <v>142.47</v>
      </c>
      <c r="J33" s="66">
        <v>5.03</v>
      </c>
      <c r="K33" s="66">
        <v>0</v>
      </c>
      <c r="L33" s="66">
        <v>0</v>
      </c>
      <c r="M33" s="66">
        <v>0</v>
      </c>
      <c r="N33" s="66">
        <v>0</v>
      </c>
      <c r="O33" s="67">
        <f t="shared" si="0"/>
        <v>198.32</v>
      </c>
    </row>
    <row r="34" spans="1:15" ht="34.5">
      <c r="A34" s="50">
        <v>28</v>
      </c>
      <c r="B34" s="62" t="s">
        <v>116</v>
      </c>
      <c r="C34" s="63" t="s">
        <v>219</v>
      </c>
      <c r="D34" s="62" t="s">
        <v>2</v>
      </c>
      <c r="E34" s="64">
        <v>16.29</v>
      </c>
      <c r="F34" s="66">
        <v>634.1</v>
      </c>
      <c r="G34" s="66">
        <v>159.15</v>
      </c>
      <c r="H34" s="66">
        <v>2.88</v>
      </c>
      <c r="I34" s="66">
        <v>289.9</v>
      </c>
      <c r="J34" s="66">
        <v>42.06</v>
      </c>
      <c r="K34" s="66">
        <v>0</v>
      </c>
      <c r="L34" s="66">
        <v>4.15</v>
      </c>
      <c r="M34" s="66">
        <v>0</v>
      </c>
      <c r="N34" s="66">
        <v>4.15</v>
      </c>
      <c r="O34" s="67">
        <f t="shared" si="0"/>
        <v>338.98999999999995</v>
      </c>
    </row>
    <row r="35" spans="1:15" ht="23.25">
      <c r="A35" s="50">
        <v>29</v>
      </c>
      <c r="B35" s="62" t="s">
        <v>117</v>
      </c>
      <c r="C35" s="63" t="s">
        <v>203</v>
      </c>
      <c r="D35" s="62" t="s">
        <v>2</v>
      </c>
      <c r="E35" s="64">
        <v>14.5</v>
      </c>
      <c r="F35" s="66">
        <v>1050</v>
      </c>
      <c r="G35" s="66">
        <v>0</v>
      </c>
      <c r="H35" s="66">
        <v>18</v>
      </c>
      <c r="I35" s="66">
        <v>111.81</v>
      </c>
      <c r="J35" s="66">
        <v>0</v>
      </c>
      <c r="K35" s="66">
        <v>234</v>
      </c>
      <c r="L35" s="66">
        <v>0</v>
      </c>
      <c r="M35" s="66">
        <v>0</v>
      </c>
      <c r="N35" s="66">
        <v>0</v>
      </c>
      <c r="O35" s="67">
        <f t="shared" si="0"/>
        <v>129.81</v>
      </c>
    </row>
    <row r="36" spans="1:15" ht="45.75">
      <c r="A36" s="50">
        <v>30</v>
      </c>
      <c r="B36" s="62" t="s">
        <v>119</v>
      </c>
      <c r="C36" s="63" t="s">
        <v>220</v>
      </c>
      <c r="D36" s="62" t="s">
        <v>2</v>
      </c>
      <c r="E36" s="64">
        <v>40.88</v>
      </c>
      <c r="F36" s="66">
        <v>784</v>
      </c>
      <c r="G36" s="66">
        <v>0</v>
      </c>
      <c r="H36" s="66">
        <v>40</v>
      </c>
      <c r="I36" s="66">
        <v>65.85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7">
        <f t="shared" si="0"/>
        <v>105.85</v>
      </c>
    </row>
    <row r="37" spans="1:15" ht="34.5">
      <c r="A37" s="50">
        <v>31</v>
      </c>
      <c r="B37" s="62" t="s">
        <v>121</v>
      </c>
      <c r="C37" s="63" t="s">
        <v>221</v>
      </c>
      <c r="D37" s="62" t="s">
        <v>2</v>
      </c>
      <c r="E37" s="64">
        <v>6.48</v>
      </c>
      <c r="F37" s="66">
        <v>129</v>
      </c>
      <c r="G37" s="66">
        <v>94</v>
      </c>
      <c r="H37" s="66">
        <v>13.96</v>
      </c>
      <c r="I37" s="66">
        <v>269.92</v>
      </c>
      <c r="J37" s="66">
        <v>27.53</v>
      </c>
      <c r="K37" s="66">
        <v>0</v>
      </c>
      <c r="L37" s="66">
        <v>0</v>
      </c>
      <c r="M37" s="66">
        <v>0</v>
      </c>
      <c r="N37" s="66">
        <v>0</v>
      </c>
      <c r="O37" s="67">
        <f t="shared" si="0"/>
        <v>311.40999999999997</v>
      </c>
    </row>
    <row r="38" spans="1:15" ht="34.5">
      <c r="A38" s="50">
        <v>32</v>
      </c>
      <c r="B38" s="62" t="s">
        <v>122</v>
      </c>
      <c r="C38" s="63" t="s">
        <v>209</v>
      </c>
      <c r="D38" s="62" t="s">
        <v>2</v>
      </c>
      <c r="E38" s="64">
        <v>11.77</v>
      </c>
      <c r="F38" s="66">
        <v>515</v>
      </c>
      <c r="G38" s="66">
        <v>12.91</v>
      </c>
      <c r="H38" s="66">
        <v>129.54</v>
      </c>
      <c r="I38" s="66">
        <v>54.55</v>
      </c>
      <c r="J38" s="66">
        <v>0.15</v>
      </c>
      <c r="K38" s="66">
        <v>0</v>
      </c>
      <c r="L38" s="66">
        <v>0</v>
      </c>
      <c r="M38" s="66">
        <v>0</v>
      </c>
      <c r="N38" s="66">
        <v>0</v>
      </c>
      <c r="O38" s="67">
        <f t="shared" si="0"/>
        <v>184.23999999999998</v>
      </c>
    </row>
    <row r="39" spans="1:15" ht="34.5">
      <c r="A39" s="50">
        <v>33</v>
      </c>
      <c r="B39" s="62" t="s">
        <v>123</v>
      </c>
      <c r="C39" s="63" t="s">
        <v>203</v>
      </c>
      <c r="D39" s="62" t="s">
        <v>2</v>
      </c>
      <c r="E39" s="64" t="s">
        <v>260</v>
      </c>
      <c r="F39" s="66">
        <v>1235.24</v>
      </c>
      <c r="G39" s="66">
        <v>308.37</v>
      </c>
      <c r="H39" s="66">
        <v>150</v>
      </c>
      <c r="I39" s="66">
        <v>122</v>
      </c>
      <c r="J39" s="66">
        <v>11.71</v>
      </c>
      <c r="K39" s="66">
        <v>200</v>
      </c>
      <c r="L39" s="66">
        <v>0</v>
      </c>
      <c r="M39" s="66">
        <v>160</v>
      </c>
      <c r="N39" s="66">
        <v>0</v>
      </c>
      <c r="O39" s="67">
        <f t="shared" si="0"/>
        <v>443.71</v>
      </c>
    </row>
    <row r="40" spans="1:15" ht="34.5">
      <c r="A40" s="50">
        <v>34</v>
      </c>
      <c r="B40" s="62" t="s">
        <v>125</v>
      </c>
      <c r="C40" s="63" t="s">
        <v>222</v>
      </c>
      <c r="D40" s="62" t="s">
        <v>2</v>
      </c>
      <c r="E40" s="64">
        <v>60.7</v>
      </c>
      <c r="F40" s="66">
        <v>960</v>
      </c>
      <c r="G40" s="66">
        <v>0</v>
      </c>
      <c r="H40" s="66">
        <v>51.72</v>
      </c>
      <c r="I40" s="66">
        <v>7.81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7">
        <f t="shared" si="0"/>
        <v>59.53</v>
      </c>
    </row>
    <row r="41" spans="1:15" ht="45.75">
      <c r="A41" s="50">
        <v>35</v>
      </c>
      <c r="B41" s="62" t="s">
        <v>261</v>
      </c>
      <c r="C41" s="6" t="s">
        <v>326</v>
      </c>
      <c r="D41" s="62" t="s">
        <v>2</v>
      </c>
      <c r="E41" s="64">
        <v>60.93</v>
      </c>
      <c r="F41" s="66">
        <v>372.73</v>
      </c>
      <c r="G41" s="66">
        <v>243</v>
      </c>
      <c r="H41" s="66">
        <v>57.05</v>
      </c>
      <c r="I41" s="66">
        <v>21.12</v>
      </c>
      <c r="J41" s="66">
        <v>30.47</v>
      </c>
      <c r="K41" s="66">
        <v>0</v>
      </c>
      <c r="L41" s="66">
        <v>0</v>
      </c>
      <c r="M41" s="66">
        <v>0</v>
      </c>
      <c r="N41" s="66">
        <v>0</v>
      </c>
      <c r="O41" s="67">
        <f t="shared" si="0"/>
        <v>108.64</v>
      </c>
    </row>
    <row r="42" spans="1:15" ht="51">
      <c r="A42" s="50">
        <v>36</v>
      </c>
      <c r="B42" s="46" t="s">
        <v>128</v>
      </c>
      <c r="C42" s="60" t="s">
        <v>225</v>
      </c>
      <c r="D42" s="46" t="s">
        <v>130</v>
      </c>
      <c r="E42" s="57">
        <v>120.496</v>
      </c>
      <c r="F42" s="66">
        <v>14</v>
      </c>
      <c r="G42" s="66">
        <v>70</v>
      </c>
      <c r="H42" s="124">
        <v>2.43</v>
      </c>
      <c r="I42" s="124">
        <v>6.18</v>
      </c>
      <c r="J42" s="124">
        <v>203.73</v>
      </c>
      <c r="K42" s="124">
        <v>0</v>
      </c>
      <c r="L42" s="124">
        <v>0</v>
      </c>
      <c r="M42" s="124">
        <v>0</v>
      </c>
      <c r="N42" s="124">
        <v>0</v>
      </c>
      <c r="O42" s="67">
        <f t="shared" si="0"/>
        <v>212.33999999999997</v>
      </c>
    </row>
    <row r="43" spans="1:15" ht="89.25">
      <c r="A43" s="50">
        <v>37</v>
      </c>
      <c r="B43" s="46" t="s">
        <v>131</v>
      </c>
      <c r="C43" s="60" t="s">
        <v>226</v>
      </c>
      <c r="D43" s="46" t="s">
        <v>133</v>
      </c>
      <c r="E43" s="57">
        <v>126.9</v>
      </c>
      <c r="F43" s="66">
        <v>0</v>
      </c>
      <c r="G43" s="66">
        <v>0</v>
      </c>
      <c r="H43" s="66">
        <v>9.59</v>
      </c>
      <c r="I43" s="66">
        <v>4.33</v>
      </c>
      <c r="J43" s="66">
        <v>106.57</v>
      </c>
      <c r="K43" s="66">
        <v>1.2</v>
      </c>
      <c r="L43" s="66">
        <v>0</v>
      </c>
      <c r="M43" s="66">
        <v>16.12</v>
      </c>
      <c r="N43" s="66">
        <v>108.73</v>
      </c>
      <c r="O43" s="67">
        <f t="shared" si="0"/>
        <v>245.33999999999997</v>
      </c>
    </row>
    <row r="44" spans="1:15" ht="51">
      <c r="A44" s="50">
        <v>38</v>
      </c>
      <c r="B44" s="46" t="s">
        <v>134</v>
      </c>
      <c r="C44" s="60" t="s">
        <v>227</v>
      </c>
      <c r="D44" s="46" t="s">
        <v>136</v>
      </c>
      <c r="E44" s="57">
        <v>109.81</v>
      </c>
      <c r="F44" s="125">
        <v>250</v>
      </c>
      <c r="G44" s="125">
        <v>750</v>
      </c>
      <c r="H44" s="125">
        <v>50</v>
      </c>
      <c r="I44" s="125">
        <v>0</v>
      </c>
      <c r="J44" s="125">
        <v>10</v>
      </c>
      <c r="K44" s="125">
        <v>0</v>
      </c>
      <c r="L44" s="125">
        <v>0</v>
      </c>
      <c r="M44" s="125">
        <v>0</v>
      </c>
      <c r="N44" s="125">
        <v>0</v>
      </c>
      <c r="O44" s="67">
        <f t="shared" si="0"/>
        <v>60</v>
      </c>
    </row>
    <row r="45" spans="1:15" ht="38.25">
      <c r="A45" s="50">
        <v>39</v>
      </c>
      <c r="B45" s="46" t="s">
        <v>137</v>
      </c>
      <c r="C45" s="60" t="s">
        <v>228</v>
      </c>
      <c r="D45" s="46" t="s">
        <v>2</v>
      </c>
      <c r="E45" s="57">
        <v>36</v>
      </c>
      <c r="F45" s="66">
        <v>25.5</v>
      </c>
      <c r="G45" s="66">
        <v>66.57</v>
      </c>
      <c r="H45" s="66">
        <v>0</v>
      </c>
      <c r="I45" s="66">
        <v>0</v>
      </c>
      <c r="J45" s="66">
        <v>47.42</v>
      </c>
      <c r="K45" s="66">
        <v>0</v>
      </c>
      <c r="L45" s="66">
        <v>0</v>
      </c>
      <c r="M45" s="66">
        <v>0</v>
      </c>
      <c r="N45" s="66">
        <v>0</v>
      </c>
      <c r="O45" s="67">
        <f t="shared" si="0"/>
        <v>47.42</v>
      </c>
    </row>
    <row r="46" spans="1:15" ht="63.75">
      <c r="A46" s="50">
        <v>40</v>
      </c>
      <c r="B46" s="46" t="s">
        <v>139</v>
      </c>
      <c r="C46" s="60" t="s">
        <v>229</v>
      </c>
      <c r="D46" s="46" t="s">
        <v>130</v>
      </c>
      <c r="E46" s="57">
        <v>100.28</v>
      </c>
      <c r="F46" s="66">
        <v>25</v>
      </c>
      <c r="G46" s="66">
        <v>86.3</v>
      </c>
      <c r="H46" s="66">
        <v>21.07</v>
      </c>
      <c r="I46" s="66">
        <v>31.56</v>
      </c>
      <c r="J46" s="66">
        <v>94.24</v>
      </c>
      <c r="K46" s="66">
        <v>0</v>
      </c>
      <c r="L46" s="66">
        <v>0</v>
      </c>
      <c r="M46" s="66">
        <v>0</v>
      </c>
      <c r="N46" s="66">
        <v>0</v>
      </c>
      <c r="O46" s="67">
        <f t="shared" si="0"/>
        <v>146.87</v>
      </c>
    </row>
    <row r="47" spans="1:15" ht="51">
      <c r="A47" s="50">
        <v>41</v>
      </c>
      <c r="B47" s="46" t="s">
        <v>141</v>
      </c>
      <c r="C47" s="60" t="s">
        <v>206</v>
      </c>
      <c r="D47" s="46" t="s">
        <v>143</v>
      </c>
      <c r="E47" s="57">
        <v>12</v>
      </c>
      <c r="F47" s="69">
        <v>343</v>
      </c>
      <c r="G47" s="69" t="s">
        <v>262</v>
      </c>
      <c r="H47" s="69">
        <v>17</v>
      </c>
      <c r="I47" s="69">
        <v>24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7">
        <f t="shared" si="0"/>
        <v>41</v>
      </c>
    </row>
    <row r="48" spans="1:15" ht="76.5">
      <c r="A48" s="50">
        <v>42</v>
      </c>
      <c r="B48" s="46" t="s">
        <v>144</v>
      </c>
      <c r="C48" s="60" t="s">
        <v>209</v>
      </c>
      <c r="D48" s="46" t="s">
        <v>146</v>
      </c>
      <c r="E48" s="57">
        <v>404.69</v>
      </c>
      <c r="F48" s="66">
        <v>120.4</v>
      </c>
      <c r="G48" s="66">
        <v>105.17</v>
      </c>
      <c r="H48" s="126">
        <v>0</v>
      </c>
      <c r="I48" s="66">
        <v>102.6</v>
      </c>
      <c r="J48" s="66">
        <v>48</v>
      </c>
      <c r="K48" s="66">
        <v>42.39</v>
      </c>
      <c r="L48" s="66">
        <v>116.7</v>
      </c>
      <c r="M48" s="66">
        <v>115.3</v>
      </c>
      <c r="N48" s="66">
        <v>111.2</v>
      </c>
      <c r="O48" s="66">
        <f t="shared" si="0"/>
        <v>377.09999999999997</v>
      </c>
    </row>
    <row r="49" spans="1:15" ht="51">
      <c r="A49" s="50">
        <v>43</v>
      </c>
      <c r="B49" s="46" t="s">
        <v>147</v>
      </c>
      <c r="C49" s="60" t="s">
        <v>230</v>
      </c>
      <c r="D49" s="46" t="s">
        <v>2</v>
      </c>
      <c r="E49" s="57">
        <v>16</v>
      </c>
      <c r="F49" s="73">
        <v>12.02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7">
        <f t="shared" si="0"/>
        <v>0</v>
      </c>
    </row>
    <row r="50" spans="1:15" ht="51">
      <c r="A50" s="50">
        <v>44</v>
      </c>
      <c r="B50" s="46" t="s">
        <v>148</v>
      </c>
      <c r="C50" s="60" t="s">
        <v>231</v>
      </c>
      <c r="D50" s="46" t="s">
        <v>149</v>
      </c>
      <c r="E50" s="57">
        <v>2206.03</v>
      </c>
      <c r="F50" s="66" t="s">
        <v>262</v>
      </c>
      <c r="G50" s="70">
        <v>281</v>
      </c>
      <c r="H50" s="66">
        <v>0</v>
      </c>
      <c r="I50" s="66">
        <v>0</v>
      </c>
      <c r="J50" s="70">
        <v>276</v>
      </c>
      <c r="K50" s="66">
        <v>0</v>
      </c>
      <c r="L50" s="66">
        <v>100</v>
      </c>
      <c r="M50" s="66">
        <v>0</v>
      </c>
      <c r="N50" s="66">
        <v>90</v>
      </c>
      <c r="O50" s="67">
        <f t="shared" si="0"/>
        <v>366</v>
      </c>
    </row>
    <row r="51" spans="1:15" ht="63.75">
      <c r="A51" s="50">
        <v>45</v>
      </c>
      <c r="B51" s="46" t="s">
        <v>150</v>
      </c>
      <c r="C51" s="60" t="s">
        <v>232</v>
      </c>
      <c r="D51" s="46" t="s">
        <v>149</v>
      </c>
      <c r="E51" s="57">
        <v>1035.6688</v>
      </c>
      <c r="F51" s="66">
        <v>4300</v>
      </c>
      <c r="G51" s="66">
        <v>43000</v>
      </c>
      <c r="H51" s="66">
        <v>300</v>
      </c>
      <c r="I51" s="66">
        <v>200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7">
        <f t="shared" si="0"/>
        <v>500</v>
      </c>
    </row>
    <row r="52" spans="1:15" ht="76.5">
      <c r="A52" s="50">
        <v>46</v>
      </c>
      <c r="B52" s="46" t="s">
        <v>152</v>
      </c>
      <c r="C52" s="71" t="s">
        <v>233</v>
      </c>
      <c r="D52" s="46" t="s">
        <v>130</v>
      </c>
      <c r="E52" s="57">
        <v>247.39</v>
      </c>
      <c r="F52" s="66">
        <v>85</v>
      </c>
      <c r="G52" s="66">
        <v>400</v>
      </c>
      <c r="H52" s="66">
        <v>26</v>
      </c>
      <c r="I52" s="66">
        <v>26</v>
      </c>
      <c r="J52" s="66">
        <v>261</v>
      </c>
      <c r="K52" s="66">
        <v>0</v>
      </c>
      <c r="L52" s="66">
        <v>250</v>
      </c>
      <c r="M52" s="66">
        <v>0</v>
      </c>
      <c r="N52" s="66">
        <v>54</v>
      </c>
      <c r="O52" s="67">
        <f t="shared" si="0"/>
        <v>367</v>
      </c>
    </row>
    <row r="53" spans="1:15" ht="76.5">
      <c r="A53" s="50">
        <v>47</v>
      </c>
      <c r="B53" s="46" t="s">
        <v>154</v>
      </c>
      <c r="C53" s="71" t="s">
        <v>204</v>
      </c>
      <c r="D53" s="46" t="s">
        <v>2</v>
      </c>
      <c r="E53" s="57">
        <v>20</v>
      </c>
      <c r="F53" s="73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7">
        <f t="shared" si="0"/>
        <v>0</v>
      </c>
    </row>
    <row r="54" spans="1:15" ht="51">
      <c r="A54" s="50">
        <v>48</v>
      </c>
      <c r="B54" s="46" t="s">
        <v>155</v>
      </c>
      <c r="C54" s="71" t="s">
        <v>200</v>
      </c>
      <c r="D54" s="46" t="s">
        <v>157</v>
      </c>
      <c r="E54" s="57">
        <v>141.65</v>
      </c>
      <c r="F54" s="73">
        <v>0</v>
      </c>
      <c r="G54" s="66">
        <v>0</v>
      </c>
      <c r="H54" s="66">
        <v>11.51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7">
        <f t="shared" si="0"/>
        <v>11.51</v>
      </c>
    </row>
    <row r="55" spans="1:15" ht="51">
      <c r="A55" s="50">
        <v>49</v>
      </c>
      <c r="B55" s="47" t="s">
        <v>158</v>
      </c>
      <c r="C55" s="61" t="s">
        <v>213</v>
      </c>
      <c r="D55" s="130" t="s">
        <v>325</v>
      </c>
      <c r="E55" s="130">
        <v>1537</v>
      </c>
      <c r="F55" s="130">
        <v>1000</v>
      </c>
      <c r="G55" s="130">
        <v>15000</v>
      </c>
      <c r="H55" s="130">
        <v>250</v>
      </c>
      <c r="I55" s="130">
        <v>150</v>
      </c>
      <c r="J55" s="130">
        <v>400</v>
      </c>
      <c r="K55" s="130"/>
      <c r="L55" s="130">
        <v>3000</v>
      </c>
      <c r="M55" s="130"/>
      <c r="N55" s="131"/>
      <c r="O55" s="67">
        <f t="shared" si="0"/>
        <v>800</v>
      </c>
    </row>
    <row r="56" spans="1:15" ht="89.25">
      <c r="A56" s="50">
        <v>50</v>
      </c>
      <c r="B56" s="48" t="s">
        <v>161</v>
      </c>
      <c r="C56" s="60" t="s">
        <v>234</v>
      </c>
      <c r="D56" s="48" t="s">
        <v>2</v>
      </c>
      <c r="E56" s="57">
        <v>16.44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67">
        <f t="shared" si="0"/>
        <v>0</v>
      </c>
    </row>
    <row r="57" spans="1:15" ht="76.5">
      <c r="A57" s="50">
        <v>51</v>
      </c>
      <c r="B57" s="46" t="s">
        <v>163</v>
      </c>
      <c r="C57" s="60" t="s">
        <v>235</v>
      </c>
      <c r="D57" s="46" t="s">
        <v>165</v>
      </c>
      <c r="E57" s="57">
        <v>229.29</v>
      </c>
      <c r="F57" s="73">
        <v>87.12</v>
      </c>
      <c r="G57" s="73">
        <v>501.6</v>
      </c>
      <c r="H57" s="66">
        <v>0</v>
      </c>
      <c r="I57" s="72">
        <v>0</v>
      </c>
      <c r="J57" s="66">
        <v>0</v>
      </c>
      <c r="K57" s="73">
        <v>0</v>
      </c>
      <c r="L57" s="73">
        <v>0</v>
      </c>
      <c r="M57" s="66">
        <v>0</v>
      </c>
      <c r="N57" s="66">
        <v>0</v>
      </c>
      <c r="O57" s="67">
        <f t="shared" si="0"/>
        <v>0</v>
      </c>
    </row>
    <row r="58" spans="1:15" ht="89.25">
      <c r="A58" s="50">
        <v>52</v>
      </c>
      <c r="B58" s="46" t="s">
        <v>166</v>
      </c>
      <c r="C58" s="60" t="s">
        <v>236</v>
      </c>
      <c r="D58" s="46" t="s">
        <v>167</v>
      </c>
      <c r="E58" s="57">
        <v>101.12</v>
      </c>
      <c r="F58" s="73">
        <v>0</v>
      </c>
      <c r="G58" s="73">
        <v>242</v>
      </c>
      <c r="H58" s="66">
        <v>30</v>
      </c>
      <c r="I58" s="73">
        <v>0.52</v>
      </c>
      <c r="J58" s="73">
        <v>307</v>
      </c>
      <c r="K58" s="73">
        <v>0</v>
      </c>
      <c r="L58" s="73">
        <v>97</v>
      </c>
      <c r="M58" s="73">
        <v>0</v>
      </c>
      <c r="N58" s="73">
        <v>97</v>
      </c>
      <c r="O58" s="66">
        <v>434.52</v>
      </c>
    </row>
    <row r="59" spans="1:15" ht="38.25">
      <c r="A59" s="50">
        <v>53</v>
      </c>
      <c r="B59" s="46" t="s">
        <v>168</v>
      </c>
      <c r="C59" s="60" t="s">
        <v>237</v>
      </c>
      <c r="D59" s="46" t="s">
        <v>2</v>
      </c>
      <c r="E59" s="57">
        <v>10.413</v>
      </c>
      <c r="F59" s="73">
        <v>0</v>
      </c>
      <c r="G59" s="73">
        <v>0</v>
      </c>
      <c r="H59" s="66">
        <v>0</v>
      </c>
      <c r="I59" s="72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67">
        <f t="shared" si="0"/>
        <v>0</v>
      </c>
    </row>
    <row r="60" spans="1:15" ht="38.25">
      <c r="A60" s="50">
        <v>54</v>
      </c>
      <c r="B60" s="46" t="s">
        <v>169</v>
      </c>
      <c r="C60" s="60" t="s">
        <v>238</v>
      </c>
      <c r="D60" s="46" t="s">
        <v>2</v>
      </c>
      <c r="E60" s="57">
        <v>32.51</v>
      </c>
      <c r="F60" s="73">
        <v>0</v>
      </c>
      <c r="G60" s="73">
        <v>0</v>
      </c>
      <c r="H60" s="66">
        <v>0</v>
      </c>
      <c r="I60" s="72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67">
        <f t="shared" si="0"/>
        <v>0</v>
      </c>
    </row>
    <row r="61" spans="1:15" ht="38.25">
      <c r="A61" s="50">
        <v>55</v>
      </c>
      <c r="B61" s="46" t="s">
        <v>263</v>
      </c>
      <c r="C61" s="60" t="s">
        <v>239</v>
      </c>
      <c r="D61" s="46" t="s">
        <v>264</v>
      </c>
      <c r="E61" s="57">
        <v>21.36</v>
      </c>
      <c r="F61" s="73">
        <v>0</v>
      </c>
      <c r="G61" s="73">
        <v>0</v>
      </c>
      <c r="H61" s="66">
        <v>0</v>
      </c>
      <c r="I61" s="72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67">
        <f t="shared" si="0"/>
        <v>0</v>
      </c>
    </row>
    <row r="62" spans="1:15" ht="76.5">
      <c r="A62" s="50">
        <v>56</v>
      </c>
      <c r="B62" s="46" t="s">
        <v>173</v>
      </c>
      <c r="C62" s="60" t="s">
        <v>240</v>
      </c>
      <c r="D62" s="46" t="s">
        <v>2</v>
      </c>
      <c r="E62" s="57">
        <v>20.234</v>
      </c>
      <c r="F62" s="73">
        <v>0</v>
      </c>
      <c r="G62" s="73">
        <v>0</v>
      </c>
      <c r="H62" s="66">
        <v>0</v>
      </c>
      <c r="I62" s="72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67">
        <f t="shared" si="0"/>
        <v>0</v>
      </c>
    </row>
    <row r="63" spans="1:15" ht="89.25">
      <c r="A63" s="50">
        <v>57</v>
      </c>
      <c r="B63" s="46" t="s">
        <v>175</v>
      </c>
      <c r="C63" s="60" t="s">
        <v>241</v>
      </c>
      <c r="D63" s="46" t="s">
        <v>2</v>
      </c>
      <c r="E63" s="57">
        <v>16.19</v>
      </c>
      <c r="F63" s="73">
        <v>0</v>
      </c>
      <c r="G63" s="73">
        <v>0</v>
      </c>
      <c r="H63" s="66">
        <v>0</v>
      </c>
      <c r="I63" s="72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67">
        <f t="shared" si="0"/>
        <v>0</v>
      </c>
    </row>
    <row r="64" spans="1:15" ht="63.75">
      <c r="A64" s="51">
        <v>58</v>
      </c>
      <c r="B64" s="46" t="s">
        <v>176</v>
      </c>
      <c r="C64" s="46" t="s">
        <v>242</v>
      </c>
      <c r="D64" s="46" t="s">
        <v>177</v>
      </c>
      <c r="E64" s="57">
        <v>101.17</v>
      </c>
      <c r="F64" s="127">
        <v>126.87</v>
      </c>
      <c r="G64" s="57">
        <v>61</v>
      </c>
      <c r="H64" s="57">
        <v>75</v>
      </c>
      <c r="I64" s="57">
        <v>0</v>
      </c>
      <c r="J64" s="57">
        <v>7.58</v>
      </c>
      <c r="K64" s="58">
        <v>0</v>
      </c>
      <c r="L64" s="58">
        <v>0</v>
      </c>
      <c r="M64" s="58">
        <v>0</v>
      </c>
      <c r="N64" s="58">
        <v>0</v>
      </c>
      <c r="O64" s="67">
        <f t="shared" si="0"/>
        <v>82.58</v>
      </c>
    </row>
    <row r="65" spans="1:15" ht="89.25">
      <c r="A65" s="50">
        <v>59</v>
      </c>
      <c r="B65" s="46" t="s">
        <v>178</v>
      </c>
      <c r="C65" s="60" t="s">
        <v>243</v>
      </c>
      <c r="D65" s="46" t="s">
        <v>180</v>
      </c>
      <c r="E65" s="57">
        <v>10.93</v>
      </c>
      <c r="F65" s="73">
        <v>409.18</v>
      </c>
      <c r="G65" s="73">
        <v>30</v>
      </c>
      <c r="H65" s="66">
        <v>0</v>
      </c>
      <c r="I65" s="72">
        <v>30.43</v>
      </c>
      <c r="J65" s="73">
        <v>2.9</v>
      </c>
      <c r="K65" s="73">
        <v>0</v>
      </c>
      <c r="L65" s="73">
        <v>0</v>
      </c>
      <c r="M65" s="73">
        <v>0</v>
      </c>
      <c r="N65" s="73">
        <v>0</v>
      </c>
      <c r="O65" s="67">
        <f t="shared" si="0"/>
        <v>33.33</v>
      </c>
    </row>
    <row r="66" spans="1:15" ht="114.75">
      <c r="A66" s="50">
        <v>60</v>
      </c>
      <c r="B66" s="46" t="s">
        <v>181</v>
      </c>
      <c r="C66" s="60" t="s">
        <v>244</v>
      </c>
      <c r="D66" s="46" t="s">
        <v>2</v>
      </c>
      <c r="E66" s="57">
        <v>30.35</v>
      </c>
      <c r="F66" s="73">
        <v>0</v>
      </c>
      <c r="G66" s="73">
        <v>0</v>
      </c>
      <c r="H66" s="66">
        <v>0</v>
      </c>
      <c r="I66" s="72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67">
        <f t="shared" si="0"/>
        <v>0</v>
      </c>
    </row>
    <row r="67" spans="1:15" ht="51">
      <c r="A67" s="50">
        <v>61</v>
      </c>
      <c r="B67" s="46" t="s">
        <v>182</v>
      </c>
      <c r="C67" s="60" t="s">
        <v>245</v>
      </c>
      <c r="D67" s="46" t="s">
        <v>149</v>
      </c>
      <c r="E67" s="57">
        <v>1032.27</v>
      </c>
      <c r="F67" s="73">
        <v>0</v>
      </c>
      <c r="G67" s="73">
        <v>157</v>
      </c>
      <c r="H67" s="66">
        <v>0</v>
      </c>
      <c r="I67" s="72">
        <v>0</v>
      </c>
      <c r="J67" s="73">
        <v>0.65</v>
      </c>
      <c r="K67" s="73">
        <v>0</v>
      </c>
      <c r="L67" s="73">
        <v>25</v>
      </c>
      <c r="M67" s="73">
        <v>0</v>
      </c>
      <c r="N67" s="73">
        <v>3.58</v>
      </c>
      <c r="O67" s="66">
        <f t="shared" si="0"/>
        <v>4.23</v>
      </c>
    </row>
    <row r="68" spans="1:15" ht="51">
      <c r="A68" s="50">
        <v>62</v>
      </c>
      <c r="B68" s="46" t="s">
        <v>184</v>
      </c>
      <c r="C68" s="60" t="s">
        <v>246</v>
      </c>
      <c r="D68" s="46" t="s">
        <v>2</v>
      </c>
      <c r="E68" s="57">
        <v>12.15</v>
      </c>
      <c r="F68" s="73">
        <v>0</v>
      </c>
      <c r="G68" s="73">
        <v>0</v>
      </c>
      <c r="H68" s="66">
        <v>0</v>
      </c>
      <c r="I68" s="72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67">
        <f t="shared" si="0"/>
        <v>0</v>
      </c>
    </row>
    <row r="69" spans="1:15" ht="51">
      <c r="A69" s="50">
        <v>63</v>
      </c>
      <c r="B69" s="46" t="s">
        <v>186</v>
      </c>
      <c r="C69" s="60" t="s">
        <v>246</v>
      </c>
      <c r="D69" s="46" t="s">
        <v>187</v>
      </c>
      <c r="E69" s="57">
        <v>10.096</v>
      </c>
      <c r="F69" s="73">
        <v>0</v>
      </c>
      <c r="G69" s="73">
        <v>0</v>
      </c>
      <c r="H69" s="66">
        <v>0</v>
      </c>
      <c r="I69" s="72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67">
        <f t="shared" si="0"/>
        <v>0</v>
      </c>
    </row>
    <row r="70" spans="1:15" ht="63.75">
      <c r="A70" s="50">
        <v>64</v>
      </c>
      <c r="B70" s="46" t="s">
        <v>188</v>
      </c>
      <c r="C70" s="60" t="s">
        <v>246</v>
      </c>
      <c r="D70" s="46" t="s">
        <v>190</v>
      </c>
      <c r="E70" s="57">
        <v>366.409</v>
      </c>
      <c r="F70" s="73">
        <v>0</v>
      </c>
      <c r="G70" s="73">
        <v>0</v>
      </c>
      <c r="H70" s="66">
        <v>0</v>
      </c>
      <c r="I70" s="72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67">
        <f t="shared" si="0"/>
        <v>0</v>
      </c>
    </row>
    <row r="71" spans="1:15" ht="63.75">
      <c r="A71" s="50">
        <v>65</v>
      </c>
      <c r="B71" s="46" t="s">
        <v>191</v>
      </c>
      <c r="C71" s="60" t="s">
        <v>247</v>
      </c>
      <c r="D71" s="46" t="s">
        <v>2</v>
      </c>
      <c r="E71" s="57">
        <v>20.76</v>
      </c>
      <c r="F71" s="73">
        <v>0</v>
      </c>
      <c r="G71" s="73">
        <v>0</v>
      </c>
      <c r="H71" s="66">
        <v>0</v>
      </c>
      <c r="I71" s="72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67">
        <f t="shared" si="0"/>
        <v>0</v>
      </c>
    </row>
    <row r="72" spans="1:15" ht="51">
      <c r="A72" s="50">
        <v>66</v>
      </c>
      <c r="B72" s="46" t="s">
        <v>193</v>
      </c>
      <c r="C72" s="60" t="s">
        <v>247</v>
      </c>
      <c r="D72" s="46" t="s">
        <v>130</v>
      </c>
      <c r="E72" s="57">
        <v>103</v>
      </c>
      <c r="F72" s="73">
        <v>70</v>
      </c>
      <c r="G72" s="73">
        <v>0</v>
      </c>
      <c r="H72" s="66">
        <v>47.11</v>
      </c>
      <c r="I72" s="72">
        <v>3.01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67">
        <f t="shared" si="0"/>
        <v>50.12</v>
      </c>
    </row>
    <row r="73" spans="1:15" ht="63.75">
      <c r="A73" s="50">
        <v>67</v>
      </c>
      <c r="B73" s="46" t="s">
        <v>194</v>
      </c>
      <c r="C73" s="60" t="s">
        <v>248</v>
      </c>
      <c r="D73" s="46" t="s">
        <v>195</v>
      </c>
      <c r="E73" s="57">
        <v>101.37</v>
      </c>
      <c r="F73" s="73">
        <v>10</v>
      </c>
      <c r="G73" s="73">
        <v>0</v>
      </c>
      <c r="H73" s="66">
        <v>0</v>
      </c>
      <c r="I73" s="72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67">
        <f aca="true" t="shared" si="1" ref="O73:O79">H73+I73+J73+M73+N73</f>
        <v>0</v>
      </c>
    </row>
    <row r="74" spans="1:15" ht="78.75">
      <c r="A74" s="52">
        <v>68</v>
      </c>
      <c r="B74" s="12" t="s">
        <v>196</v>
      </c>
      <c r="C74" s="68" t="s">
        <v>249</v>
      </c>
      <c r="D74" s="55" t="s">
        <v>198</v>
      </c>
      <c r="E74" s="128">
        <v>113.69</v>
      </c>
      <c r="F74" s="94">
        <v>600</v>
      </c>
      <c r="G74" s="94">
        <v>3573</v>
      </c>
      <c r="H74" s="137">
        <v>0</v>
      </c>
      <c r="I74" s="138">
        <v>62</v>
      </c>
      <c r="J74" s="137">
        <v>128</v>
      </c>
      <c r="K74" s="94">
        <v>200</v>
      </c>
      <c r="L74" s="94">
        <v>235</v>
      </c>
      <c r="M74" s="94">
        <v>100</v>
      </c>
      <c r="N74" s="94">
        <v>285</v>
      </c>
      <c r="O74" s="94">
        <v>575</v>
      </c>
    </row>
    <row r="75" spans="1:15" ht="162">
      <c r="A75" s="50">
        <v>69</v>
      </c>
      <c r="B75" s="97" t="s">
        <v>285</v>
      </c>
      <c r="C75" s="97" t="s">
        <v>290</v>
      </c>
      <c r="D75" s="98" t="s">
        <v>275</v>
      </c>
      <c r="E75" s="57">
        <v>31.99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29">
        <v>0</v>
      </c>
      <c r="N75" s="129">
        <v>0</v>
      </c>
      <c r="O75" s="67">
        <f t="shared" si="1"/>
        <v>0</v>
      </c>
    </row>
    <row r="76" spans="1:15" ht="162">
      <c r="A76" s="50">
        <v>70</v>
      </c>
      <c r="B76" s="97" t="s">
        <v>286</v>
      </c>
      <c r="C76" s="97" t="s">
        <v>291</v>
      </c>
      <c r="D76" s="98" t="s">
        <v>277</v>
      </c>
      <c r="E76" s="57">
        <v>106.46</v>
      </c>
      <c r="F76" s="129">
        <v>0</v>
      </c>
      <c r="G76" s="129">
        <v>0</v>
      </c>
      <c r="H76" s="129">
        <v>0</v>
      </c>
      <c r="I76" s="129">
        <v>0</v>
      </c>
      <c r="J76" s="129">
        <v>0</v>
      </c>
      <c r="K76" s="129">
        <v>0</v>
      </c>
      <c r="L76" s="129">
        <v>0</v>
      </c>
      <c r="M76" s="129">
        <v>0</v>
      </c>
      <c r="N76" s="129">
        <v>0</v>
      </c>
      <c r="O76" s="67">
        <f t="shared" si="1"/>
        <v>0</v>
      </c>
    </row>
    <row r="77" spans="1:15" ht="162">
      <c r="A77" s="50">
        <v>71</v>
      </c>
      <c r="B77" s="97" t="s">
        <v>287</v>
      </c>
      <c r="C77" s="97" t="s">
        <v>292</v>
      </c>
      <c r="D77" s="98" t="s">
        <v>280</v>
      </c>
      <c r="E77" s="57">
        <v>101.92</v>
      </c>
      <c r="F77" s="129">
        <v>0</v>
      </c>
      <c r="G77" s="129">
        <v>0</v>
      </c>
      <c r="H77" s="129">
        <v>0</v>
      </c>
      <c r="I77" s="129">
        <v>2.5</v>
      </c>
      <c r="J77" s="129">
        <v>2.5</v>
      </c>
      <c r="K77" s="129">
        <v>0</v>
      </c>
      <c r="L77" s="129">
        <v>0</v>
      </c>
      <c r="M77" s="129">
        <v>0</v>
      </c>
      <c r="N77" s="129">
        <v>0</v>
      </c>
      <c r="O77" s="67">
        <f t="shared" si="1"/>
        <v>5</v>
      </c>
    </row>
    <row r="78" spans="1:15" ht="175.5">
      <c r="A78" s="50">
        <v>72</v>
      </c>
      <c r="B78" s="97" t="s">
        <v>288</v>
      </c>
      <c r="C78" s="97" t="s">
        <v>293</v>
      </c>
      <c r="D78" s="98" t="s">
        <v>283</v>
      </c>
      <c r="E78" s="57">
        <v>100.37</v>
      </c>
      <c r="F78" s="136">
        <v>135.94</v>
      </c>
      <c r="G78" s="136">
        <v>135.08</v>
      </c>
      <c r="H78" s="136">
        <v>32.28</v>
      </c>
      <c r="I78" s="136">
        <v>9.3</v>
      </c>
      <c r="J78" s="136">
        <v>1.71</v>
      </c>
      <c r="K78" s="136">
        <v>0</v>
      </c>
      <c r="L78" s="136">
        <v>0</v>
      </c>
      <c r="M78" s="136">
        <v>0</v>
      </c>
      <c r="N78" s="136">
        <v>0</v>
      </c>
      <c r="O78" s="66">
        <f t="shared" si="1"/>
        <v>43.29</v>
      </c>
    </row>
    <row r="79" spans="1:15" ht="54">
      <c r="A79" s="50">
        <v>73</v>
      </c>
      <c r="B79" s="97" t="s">
        <v>289</v>
      </c>
      <c r="C79" s="97" t="s">
        <v>292</v>
      </c>
      <c r="D79" s="98" t="s">
        <v>275</v>
      </c>
      <c r="E79" s="57">
        <v>20.44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67">
        <f t="shared" si="1"/>
        <v>0</v>
      </c>
    </row>
    <row r="80" spans="4:15" ht="15">
      <c r="D80" s="173" t="s">
        <v>295</v>
      </c>
      <c r="E80" s="173"/>
      <c r="F80" s="123">
        <f>SUM(F7:F79)</f>
        <v>28235.4</v>
      </c>
      <c r="G80" s="123">
        <f aca="true" t="shared" si="2" ref="G80:O80">SUM(G7:G79)</f>
        <v>67920.53</v>
      </c>
      <c r="H80" s="123">
        <f t="shared" si="2"/>
        <v>1822.4099999999996</v>
      </c>
      <c r="I80" s="123">
        <f t="shared" si="2"/>
        <v>3477.2999999999997</v>
      </c>
      <c r="J80" s="123">
        <f t="shared" si="2"/>
        <v>3434.1300000000006</v>
      </c>
      <c r="K80" s="123">
        <f t="shared" si="2"/>
        <v>1102.5900000000001</v>
      </c>
      <c r="L80" s="123">
        <f t="shared" si="2"/>
        <v>4151.73</v>
      </c>
      <c r="M80" s="123">
        <f t="shared" si="2"/>
        <v>843.11</v>
      </c>
      <c r="N80" s="123">
        <f t="shared" si="2"/>
        <v>865.2700000000001</v>
      </c>
      <c r="O80" s="123">
        <f t="shared" si="2"/>
        <v>10442.220000000001</v>
      </c>
    </row>
    <row r="82" ht="15">
      <c r="L82" s="25"/>
    </row>
  </sheetData>
  <sheetProtection/>
  <mergeCells count="6">
    <mergeCell ref="K3:L3"/>
    <mergeCell ref="D80:E80"/>
    <mergeCell ref="M3:N3"/>
    <mergeCell ref="H4:I4"/>
    <mergeCell ref="F3:G3"/>
    <mergeCell ref="H3:J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5"/>
  <sheetViews>
    <sheetView zoomScalePageLayoutView="0" workbookViewId="0" topLeftCell="A34">
      <selection activeCell="F12" sqref="F12"/>
    </sheetView>
  </sheetViews>
  <sheetFormatPr defaultColWidth="9.140625" defaultRowHeight="15"/>
  <sheetData>
    <row r="4" ht="15">
      <c r="A4" s="99" t="s">
        <v>332</v>
      </c>
    </row>
    <row r="7" spans="1:7" ht="75">
      <c r="A7" s="121" t="s">
        <v>1</v>
      </c>
      <c r="B7" s="121" t="s">
        <v>56</v>
      </c>
      <c r="C7" s="121" t="s">
        <v>316</v>
      </c>
      <c r="D7" s="121" t="s">
        <v>21</v>
      </c>
      <c r="E7" s="178" t="s">
        <v>23</v>
      </c>
      <c r="F7" s="178"/>
      <c r="G7" s="178"/>
    </row>
    <row r="8" spans="1:7" ht="15">
      <c r="A8" s="121"/>
      <c r="B8" s="121"/>
      <c r="C8" s="121"/>
      <c r="D8" s="121"/>
      <c r="E8" s="121" t="s">
        <v>317</v>
      </c>
      <c r="F8" s="121" t="s">
        <v>26</v>
      </c>
      <c r="G8" s="121" t="s">
        <v>0</v>
      </c>
    </row>
    <row r="9" spans="1:7" ht="15">
      <c r="A9" s="32" t="s">
        <v>299</v>
      </c>
      <c r="B9" s="32" t="s">
        <v>300</v>
      </c>
      <c r="C9" s="33"/>
      <c r="D9" s="32" t="s">
        <v>318</v>
      </c>
      <c r="E9" s="32" t="s">
        <v>319</v>
      </c>
      <c r="F9" s="32" t="s">
        <v>320</v>
      </c>
      <c r="G9" s="32" t="s">
        <v>321</v>
      </c>
    </row>
    <row r="10" spans="1:7" ht="15">
      <c r="A10" s="32">
        <v>1</v>
      </c>
      <c r="B10" s="121" t="s">
        <v>315</v>
      </c>
      <c r="C10" s="33">
        <v>1989</v>
      </c>
      <c r="D10" s="32">
        <v>68</v>
      </c>
      <c r="E10" s="32">
        <v>2460</v>
      </c>
      <c r="F10" s="32">
        <v>597</v>
      </c>
      <c r="G10" s="32">
        <f>E10+F10</f>
        <v>3057</v>
      </c>
    </row>
    <row r="11" spans="1:7" ht="15">
      <c r="A11" s="32"/>
      <c r="B11" s="32"/>
      <c r="C11" s="33"/>
      <c r="D11" s="32"/>
      <c r="E11" s="32"/>
      <c r="F11" s="32"/>
      <c r="G11" s="32"/>
    </row>
    <row r="15" ht="15">
      <c r="D15" s="99"/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G19" sqref="G19"/>
    </sheetView>
  </sheetViews>
  <sheetFormatPr defaultColWidth="9.140625" defaultRowHeight="15"/>
  <sheetData>
    <row r="1" spans="1:7" ht="15">
      <c r="A1" s="100"/>
      <c r="B1" s="100"/>
      <c r="C1" s="100"/>
      <c r="D1" s="100"/>
      <c r="E1" s="100"/>
      <c r="F1" s="100"/>
      <c r="G1" s="101" t="s">
        <v>296</v>
      </c>
    </row>
    <row r="2" spans="1:7" ht="15">
      <c r="A2" s="102"/>
      <c r="B2" s="103" t="s">
        <v>297</v>
      </c>
      <c r="C2" s="102"/>
      <c r="D2" s="102"/>
      <c r="E2" s="102"/>
      <c r="F2" s="102"/>
      <c r="G2" s="102"/>
    </row>
    <row r="3" spans="1:7" ht="15">
      <c r="A3" s="39" t="s">
        <v>55</v>
      </c>
      <c r="B3" s="36"/>
      <c r="C3" s="37"/>
      <c r="D3" s="37"/>
      <c r="E3" s="38"/>
      <c r="F3" s="38"/>
      <c r="G3" s="38"/>
    </row>
    <row r="4" spans="1:7" ht="15">
      <c r="A4" s="39"/>
      <c r="B4" s="36"/>
      <c r="C4" s="37"/>
      <c r="D4" s="37"/>
      <c r="E4" s="38"/>
      <c r="F4" s="38"/>
      <c r="G4" s="38"/>
    </row>
    <row r="5" spans="1:7" ht="75">
      <c r="A5" s="34" t="s">
        <v>57</v>
      </c>
      <c r="B5" s="34" t="s">
        <v>56</v>
      </c>
      <c r="C5" s="34" t="s">
        <v>58</v>
      </c>
      <c r="D5" s="40" t="s">
        <v>59</v>
      </c>
      <c r="E5" s="35" t="s">
        <v>44</v>
      </c>
      <c r="F5" s="35" t="s">
        <v>45</v>
      </c>
      <c r="G5" s="35" t="s">
        <v>61</v>
      </c>
    </row>
    <row r="6" spans="1:7" ht="30">
      <c r="A6" s="34"/>
      <c r="B6" s="34"/>
      <c r="C6" s="179" t="s">
        <v>11</v>
      </c>
      <c r="D6" s="179"/>
      <c r="E6" s="34" t="s">
        <v>60</v>
      </c>
      <c r="F6" s="34" t="s">
        <v>60</v>
      </c>
      <c r="G6" s="15"/>
    </row>
    <row r="7" spans="1:7" ht="31.5">
      <c r="A7" s="31" t="s">
        <v>27</v>
      </c>
      <c r="B7" s="31" t="s">
        <v>28</v>
      </c>
      <c r="C7" s="31" t="s">
        <v>29</v>
      </c>
      <c r="D7" s="31">
        <v>4</v>
      </c>
      <c r="E7" s="31">
        <v>5</v>
      </c>
      <c r="F7" s="31">
        <v>6</v>
      </c>
      <c r="G7" s="31" t="s">
        <v>298</v>
      </c>
    </row>
    <row r="8" spans="1:7" ht="15">
      <c r="A8" s="104" t="s">
        <v>299</v>
      </c>
      <c r="B8" s="105" t="s">
        <v>300</v>
      </c>
      <c r="C8" s="106"/>
      <c r="D8" s="106"/>
      <c r="E8" s="106"/>
      <c r="F8" s="107"/>
      <c r="G8" s="15"/>
    </row>
    <row r="9" spans="1:7" ht="27">
      <c r="A9" s="108">
        <v>1</v>
      </c>
      <c r="B9" s="109" t="s">
        <v>301</v>
      </c>
      <c r="C9" s="110"/>
      <c r="D9" s="110"/>
      <c r="E9" s="110"/>
      <c r="F9" s="107"/>
      <c r="G9" s="111"/>
    </row>
    <row r="10" spans="1:7" ht="27">
      <c r="A10" s="108">
        <v>2</v>
      </c>
      <c r="B10" s="109" t="s">
        <v>302</v>
      </c>
      <c r="C10" s="110"/>
      <c r="D10" s="110"/>
      <c r="E10" s="110"/>
      <c r="F10" s="107"/>
      <c r="G10" s="111"/>
    </row>
    <row r="11" spans="1:7" ht="27">
      <c r="A11" s="108">
        <v>3</v>
      </c>
      <c r="B11" s="109" t="s">
        <v>303</v>
      </c>
      <c r="C11" s="110"/>
      <c r="D11" s="110"/>
      <c r="E11" s="106"/>
      <c r="F11" s="112"/>
      <c r="G11" s="111"/>
    </row>
    <row r="12" spans="1:7" ht="27">
      <c r="A12" s="108">
        <v>4</v>
      </c>
      <c r="B12" s="109" t="s">
        <v>304</v>
      </c>
      <c r="C12" s="110"/>
      <c r="D12" s="110"/>
      <c r="E12" s="106"/>
      <c r="F12" s="107"/>
      <c r="G12" s="111"/>
    </row>
    <row r="13" spans="1:7" ht="27">
      <c r="A13" s="108">
        <v>5</v>
      </c>
      <c r="B13" s="109" t="s">
        <v>305</v>
      </c>
      <c r="C13" s="110"/>
      <c r="D13" s="110"/>
      <c r="E13" s="106"/>
      <c r="F13" s="112"/>
      <c r="G13" s="111"/>
    </row>
    <row r="14" spans="1:7" ht="27">
      <c r="A14" s="108">
        <v>6</v>
      </c>
      <c r="B14" s="109" t="s">
        <v>306</v>
      </c>
      <c r="C14" s="110"/>
      <c r="D14" s="110"/>
      <c r="E14" s="110"/>
      <c r="F14" s="107"/>
      <c r="G14" s="111"/>
    </row>
    <row r="15" spans="1:7" ht="54">
      <c r="A15" s="108">
        <v>7</v>
      </c>
      <c r="B15" s="109" t="s">
        <v>307</v>
      </c>
      <c r="C15" s="110">
        <v>67.93</v>
      </c>
      <c r="D15" s="110">
        <v>678.26</v>
      </c>
      <c r="E15" s="106">
        <v>200</v>
      </c>
      <c r="F15" s="113">
        <v>116.48</v>
      </c>
      <c r="G15" s="114">
        <f>C15+D15+F15</f>
        <v>862.6700000000001</v>
      </c>
    </row>
    <row r="16" spans="1:7" ht="15.75">
      <c r="A16" s="34"/>
      <c r="B16" s="34" t="s">
        <v>0</v>
      </c>
      <c r="C16" s="115">
        <f>SUM(C15)</f>
        <v>67.93</v>
      </c>
      <c r="D16" s="115">
        <f>SUM(D15)</f>
        <v>678.26</v>
      </c>
      <c r="E16" s="115">
        <f>SUM(E15)</f>
        <v>200</v>
      </c>
      <c r="F16" s="115">
        <f>SUM(F15)</f>
        <v>116.48</v>
      </c>
      <c r="G16" s="116">
        <f>SUM(G15)</f>
        <v>862.6700000000001</v>
      </c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76">
      <selection activeCell="D91" sqref="D91"/>
    </sheetView>
  </sheetViews>
  <sheetFormatPr defaultColWidth="9.140625" defaultRowHeight="15"/>
  <sheetData>
    <row r="1" spans="1:15" ht="15">
      <c r="A1" s="162" t="s">
        <v>328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5" ht="15">
      <c r="A2" s="7"/>
      <c r="B2" s="8"/>
      <c r="C2" s="8"/>
      <c r="D2" s="9"/>
      <c r="E2" s="8"/>
      <c r="F2" s="160" t="s">
        <v>11</v>
      </c>
      <c r="G2" s="160"/>
      <c r="H2" s="5"/>
      <c r="I2" s="2"/>
      <c r="J2" s="2"/>
      <c r="K2" s="2"/>
      <c r="L2" s="5"/>
      <c r="M2" s="6"/>
      <c r="N2" s="6"/>
      <c r="O2" s="133"/>
    </row>
    <row r="3" spans="1:15" ht="15">
      <c r="A3" s="5" t="s">
        <v>62</v>
      </c>
      <c r="B3" s="1" t="s">
        <v>3</v>
      </c>
      <c r="C3" s="1" t="s">
        <v>4</v>
      </c>
      <c r="D3" s="3" t="s">
        <v>5</v>
      </c>
      <c r="E3" s="160" t="s">
        <v>12</v>
      </c>
      <c r="F3" s="161" t="s">
        <v>329</v>
      </c>
      <c r="G3" s="161"/>
      <c r="H3" s="161"/>
      <c r="I3" s="161"/>
      <c r="J3" s="161"/>
      <c r="K3" s="161"/>
      <c r="L3" s="161"/>
      <c r="M3" s="161"/>
      <c r="N3" s="161"/>
      <c r="O3" s="133"/>
    </row>
    <row r="4" spans="1:15" ht="45">
      <c r="A4" s="5"/>
      <c r="B4" s="1"/>
      <c r="C4" s="1"/>
      <c r="D4" s="3"/>
      <c r="E4" s="160"/>
      <c r="F4" s="160" t="s">
        <v>6</v>
      </c>
      <c r="G4" s="160"/>
      <c r="H4" s="160"/>
      <c r="I4" s="160"/>
      <c r="J4" s="2" t="s">
        <v>9</v>
      </c>
      <c r="K4" s="2" t="s">
        <v>10</v>
      </c>
      <c r="L4" s="5" t="s">
        <v>13</v>
      </c>
      <c r="M4" s="2" t="s">
        <v>14</v>
      </c>
      <c r="N4" s="2" t="s">
        <v>15</v>
      </c>
      <c r="O4" s="29" t="s">
        <v>337</v>
      </c>
    </row>
    <row r="5" spans="1:15" ht="22.5">
      <c r="A5" s="5"/>
      <c r="B5" s="1"/>
      <c r="C5" s="1"/>
      <c r="D5" s="3"/>
      <c r="E5" s="5"/>
      <c r="F5" s="2" t="s">
        <v>2</v>
      </c>
      <c r="G5" s="2" t="s">
        <v>7</v>
      </c>
      <c r="H5" s="5" t="s">
        <v>8</v>
      </c>
      <c r="I5" s="2" t="s">
        <v>0</v>
      </c>
      <c r="J5" s="2"/>
      <c r="K5" s="2"/>
      <c r="L5" s="5"/>
      <c r="M5" s="2"/>
      <c r="N5" s="2"/>
      <c r="O5" s="133"/>
    </row>
    <row r="6" spans="1:15" ht="24.75">
      <c r="A6" s="42">
        <v>1</v>
      </c>
      <c r="B6" s="43" t="s">
        <v>63</v>
      </c>
      <c r="C6" s="43" t="s">
        <v>64</v>
      </c>
      <c r="D6" s="43" t="s">
        <v>65</v>
      </c>
      <c r="E6" s="139" t="s">
        <v>199</v>
      </c>
      <c r="F6" s="140">
        <v>0</v>
      </c>
      <c r="G6" s="140">
        <v>0</v>
      </c>
      <c r="H6" s="140">
        <v>0</v>
      </c>
      <c r="I6" s="140">
        <f>F6+G6+H6</f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39">
        <f>M6+N6</f>
        <v>0</v>
      </c>
    </row>
    <row r="7" spans="1:15" ht="24.75">
      <c r="A7" s="42">
        <v>2</v>
      </c>
      <c r="B7" s="43" t="s">
        <v>68</v>
      </c>
      <c r="C7" s="43" t="s">
        <v>69</v>
      </c>
      <c r="D7" s="43" t="s">
        <v>70</v>
      </c>
      <c r="E7" s="139" t="s">
        <v>200</v>
      </c>
      <c r="F7" s="139">
        <v>0</v>
      </c>
      <c r="G7" s="139">
        <v>0</v>
      </c>
      <c r="H7" s="140">
        <v>0</v>
      </c>
      <c r="I7" s="140">
        <f aca="true" t="shared" si="0" ref="I7:I29">F7+G7+H7</f>
        <v>0</v>
      </c>
      <c r="J7" s="139">
        <v>0</v>
      </c>
      <c r="K7" s="139">
        <v>0</v>
      </c>
      <c r="L7" s="140">
        <v>0</v>
      </c>
      <c r="M7" s="139">
        <v>24.726</v>
      </c>
      <c r="N7" s="139">
        <v>2.351</v>
      </c>
      <c r="O7" s="139">
        <f aca="true" t="shared" si="1" ref="O7:O29">M7+N7</f>
        <v>27.076999999999998</v>
      </c>
    </row>
    <row r="8" spans="1:15" ht="48.75">
      <c r="A8" s="42">
        <v>3</v>
      </c>
      <c r="B8" s="43" t="s">
        <v>77</v>
      </c>
      <c r="C8" s="43" t="s">
        <v>75</v>
      </c>
      <c r="D8" s="43" t="s">
        <v>78</v>
      </c>
      <c r="E8" s="139" t="s">
        <v>205</v>
      </c>
      <c r="F8" s="139">
        <v>0</v>
      </c>
      <c r="G8" s="139">
        <v>283.12</v>
      </c>
      <c r="H8" s="140">
        <v>186.94</v>
      </c>
      <c r="I8" s="140">
        <f t="shared" si="0"/>
        <v>470.06</v>
      </c>
      <c r="J8" s="139">
        <v>0</v>
      </c>
      <c r="K8" s="139">
        <v>0</v>
      </c>
      <c r="L8" s="140">
        <v>186.94</v>
      </c>
      <c r="M8" s="139">
        <v>0.95</v>
      </c>
      <c r="N8" s="139">
        <v>324.25</v>
      </c>
      <c r="O8" s="139">
        <f t="shared" si="1"/>
        <v>325.2</v>
      </c>
    </row>
    <row r="9" spans="1:15" ht="36.75">
      <c r="A9" s="42">
        <v>4</v>
      </c>
      <c r="B9" s="43" t="s">
        <v>79</v>
      </c>
      <c r="C9" s="43" t="s">
        <v>80</v>
      </c>
      <c r="D9" s="43" t="s">
        <v>81</v>
      </c>
      <c r="E9" s="139" t="s">
        <v>199</v>
      </c>
      <c r="F9" s="139">
        <v>0</v>
      </c>
      <c r="G9" s="139">
        <v>0</v>
      </c>
      <c r="H9" s="140">
        <v>0</v>
      </c>
      <c r="I9" s="140">
        <f t="shared" si="0"/>
        <v>0</v>
      </c>
      <c r="J9" s="139">
        <v>0</v>
      </c>
      <c r="K9" s="139">
        <v>0</v>
      </c>
      <c r="L9" s="140">
        <v>0</v>
      </c>
      <c r="M9" s="139">
        <v>0</v>
      </c>
      <c r="N9" s="139">
        <v>0</v>
      </c>
      <c r="O9" s="139">
        <f t="shared" si="1"/>
        <v>0</v>
      </c>
    </row>
    <row r="10" spans="1:15" ht="60.75">
      <c r="A10" s="42">
        <v>5</v>
      </c>
      <c r="B10" s="43" t="s">
        <v>82</v>
      </c>
      <c r="C10" s="43" t="s">
        <v>75</v>
      </c>
      <c r="D10" s="43" t="s">
        <v>83</v>
      </c>
      <c r="E10" s="139" t="s">
        <v>206</v>
      </c>
      <c r="F10" s="139">
        <v>0</v>
      </c>
      <c r="G10" s="139">
        <v>588.8</v>
      </c>
      <c r="H10" s="140">
        <v>0</v>
      </c>
      <c r="I10" s="140">
        <f t="shared" si="0"/>
        <v>588.8</v>
      </c>
      <c r="J10" s="139">
        <v>0</v>
      </c>
      <c r="K10" s="139">
        <v>0</v>
      </c>
      <c r="L10" s="140">
        <v>0</v>
      </c>
      <c r="M10" s="139">
        <v>213.63</v>
      </c>
      <c r="N10" s="139">
        <v>421.04</v>
      </c>
      <c r="O10" s="139">
        <f t="shared" si="1"/>
        <v>634.6700000000001</v>
      </c>
    </row>
    <row r="11" spans="1:15" ht="60.75">
      <c r="A11" s="42">
        <v>6</v>
      </c>
      <c r="B11" s="43" t="s">
        <v>94</v>
      </c>
      <c r="C11" s="43" t="s">
        <v>95</v>
      </c>
      <c r="D11" s="44" t="s">
        <v>96</v>
      </c>
      <c r="E11" s="139" t="s">
        <v>211</v>
      </c>
      <c r="F11" s="139">
        <v>0</v>
      </c>
      <c r="G11" s="139">
        <v>0</v>
      </c>
      <c r="H11" s="140">
        <v>0</v>
      </c>
      <c r="I11" s="140">
        <f t="shared" si="0"/>
        <v>0</v>
      </c>
      <c r="J11" s="139">
        <v>0</v>
      </c>
      <c r="K11" s="139">
        <v>0</v>
      </c>
      <c r="L11" s="140">
        <v>0</v>
      </c>
      <c r="M11" s="139">
        <v>0</v>
      </c>
      <c r="N11" s="139">
        <v>0</v>
      </c>
      <c r="O11" s="139">
        <f t="shared" si="1"/>
        <v>0</v>
      </c>
    </row>
    <row r="12" spans="1:15" ht="45">
      <c r="A12" s="42">
        <v>7</v>
      </c>
      <c r="B12" s="12" t="s">
        <v>128</v>
      </c>
      <c r="C12" s="12" t="s">
        <v>129</v>
      </c>
      <c r="D12" s="45" t="s">
        <v>130</v>
      </c>
      <c r="E12" s="14" t="s">
        <v>225</v>
      </c>
      <c r="F12" s="153">
        <v>0</v>
      </c>
      <c r="G12" s="153">
        <v>0</v>
      </c>
      <c r="H12" s="14">
        <v>513</v>
      </c>
      <c r="I12" s="154">
        <v>513</v>
      </c>
      <c r="J12" s="153">
        <v>0.11</v>
      </c>
      <c r="K12" s="81">
        <v>19.64</v>
      </c>
      <c r="L12" s="154">
        <v>532.75</v>
      </c>
      <c r="M12" s="81">
        <v>0.06</v>
      </c>
      <c r="N12" s="81">
        <v>98.76</v>
      </c>
      <c r="O12" s="81">
        <v>98.82</v>
      </c>
    </row>
    <row r="13" spans="1:15" ht="89.25">
      <c r="A13" s="42">
        <v>8</v>
      </c>
      <c r="B13" s="46" t="s">
        <v>131</v>
      </c>
      <c r="C13" s="46" t="s">
        <v>132</v>
      </c>
      <c r="D13" s="46" t="s">
        <v>133</v>
      </c>
      <c r="E13" s="143" t="s">
        <v>226</v>
      </c>
      <c r="F13" s="144">
        <v>0</v>
      </c>
      <c r="G13" s="144">
        <v>0</v>
      </c>
      <c r="H13" s="143">
        <v>156</v>
      </c>
      <c r="I13" s="140">
        <f t="shared" si="0"/>
        <v>156</v>
      </c>
      <c r="J13" s="144">
        <v>0</v>
      </c>
      <c r="K13" s="145">
        <v>0.25</v>
      </c>
      <c r="L13" s="146">
        <v>156.25</v>
      </c>
      <c r="M13" s="146">
        <v>0.98</v>
      </c>
      <c r="N13" s="146">
        <v>26.34</v>
      </c>
      <c r="O13" s="139">
        <f t="shared" si="1"/>
        <v>27.32</v>
      </c>
    </row>
    <row r="14" spans="1:15" ht="51">
      <c r="A14" s="42">
        <v>9</v>
      </c>
      <c r="B14" s="46" t="s">
        <v>134</v>
      </c>
      <c r="C14" s="46" t="s">
        <v>135</v>
      </c>
      <c r="D14" s="46" t="s">
        <v>136</v>
      </c>
      <c r="E14" s="143" t="s">
        <v>227</v>
      </c>
      <c r="F14" s="144">
        <v>0</v>
      </c>
      <c r="G14" s="144">
        <v>0</v>
      </c>
      <c r="H14" s="143">
        <v>0</v>
      </c>
      <c r="I14" s="140">
        <f t="shared" si="0"/>
        <v>0</v>
      </c>
      <c r="J14" s="144">
        <v>0</v>
      </c>
      <c r="K14" s="145">
        <v>0</v>
      </c>
      <c r="L14" s="146">
        <v>0</v>
      </c>
      <c r="M14" s="145">
        <v>0</v>
      </c>
      <c r="N14" s="145">
        <v>0</v>
      </c>
      <c r="O14" s="139">
        <f t="shared" si="1"/>
        <v>0</v>
      </c>
    </row>
    <row r="15" spans="1:15" ht="63.75">
      <c r="A15" s="42">
        <v>10</v>
      </c>
      <c r="B15" s="46" t="s">
        <v>139</v>
      </c>
      <c r="C15" s="46" t="s">
        <v>140</v>
      </c>
      <c r="D15" s="46" t="s">
        <v>130</v>
      </c>
      <c r="E15" s="143" t="s">
        <v>229</v>
      </c>
      <c r="F15" s="144">
        <v>0</v>
      </c>
      <c r="G15" s="144">
        <v>0</v>
      </c>
      <c r="H15" s="143">
        <v>0</v>
      </c>
      <c r="I15" s="140">
        <f t="shared" si="0"/>
        <v>0</v>
      </c>
      <c r="J15" s="144">
        <v>0</v>
      </c>
      <c r="K15" s="145">
        <v>0</v>
      </c>
      <c r="L15" s="146">
        <v>0</v>
      </c>
      <c r="M15" s="145">
        <v>12.04</v>
      </c>
      <c r="N15" s="145">
        <v>0.89</v>
      </c>
      <c r="O15" s="139">
        <f t="shared" si="1"/>
        <v>12.93</v>
      </c>
    </row>
    <row r="16" spans="1:15" ht="76.5">
      <c r="A16" s="42">
        <v>11</v>
      </c>
      <c r="B16" s="46" t="s">
        <v>144</v>
      </c>
      <c r="C16" s="46" t="s">
        <v>145</v>
      </c>
      <c r="D16" s="46" t="s">
        <v>146</v>
      </c>
      <c r="E16" s="143" t="s">
        <v>209</v>
      </c>
      <c r="F16" s="144">
        <v>0</v>
      </c>
      <c r="G16" s="144">
        <v>0</v>
      </c>
      <c r="H16" s="143">
        <v>105.3</v>
      </c>
      <c r="I16" s="140">
        <f t="shared" si="0"/>
        <v>105.3</v>
      </c>
      <c r="J16" s="144">
        <v>2.36</v>
      </c>
      <c r="K16" s="145">
        <v>9.2</v>
      </c>
      <c r="L16" s="146">
        <v>116.86</v>
      </c>
      <c r="M16" s="145">
        <v>13</v>
      </c>
      <c r="N16" s="145">
        <v>12.11</v>
      </c>
      <c r="O16" s="139">
        <f t="shared" si="1"/>
        <v>25.11</v>
      </c>
    </row>
    <row r="17" spans="1:15" ht="51">
      <c r="A17" s="42">
        <v>12</v>
      </c>
      <c r="B17" s="46" t="s">
        <v>148</v>
      </c>
      <c r="C17" s="46" t="s">
        <v>138</v>
      </c>
      <c r="D17" s="46" t="s">
        <v>149</v>
      </c>
      <c r="E17" s="143" t="s">
        <v>231</v>
      </c>
      <c r="F17" s="144">
        <v>0</v>
      </c>
      <c r="G17" s="144">
        <v>0</v>
      </c>
      <c r="H17" s="143">
        <v>51.82</v>
      </c>
      <c r="I17" s="140">
        <f t="shared" si="0"/>
        <v>51.82</v>
      </c>
      <c r="J17" s="144">
        <v>0</v>
      </c>
      <c r="K17" s="145">
        <v>0</v>
      </c>
      <c r="L17" s="146">
        <v>51.82</v>
      </c>
      <c r="M17" s="145">
        <v>145.17</v>
      </c>
      <c r="N17" s="145">
        <v>17.38</v>
      </c>
      <c r="O17" s="139">
        <f t="shared" si="1"/>
        <v>162.54999999999998</v>
      </c>
    </row>
    <row r="18" spans="1:15" ht="63.75">
      <c r="A18" s="42">
        <v>13</v>
      </c>
      <c r="B18" s="46" t="s">
        <v>150</v>
      </c>
      <c r="C18" s="46" t="s">
        <v>151</v>
      </c>
      <c r="D18" s="46" t="s">
        <v>149</v>
      </c>
      <c r="E18" s="143" t="s">
        <v>232</v>
      </c>
      <c r="F18" s="144">
        <v>0</v>
      </c>
      <c r="G18" s="144">
        <v>0</v>
      </c>
      <c r="H18" s="143">
        <v>0</v>
      </c>
      <c r="I18" s="140">
        <f t="shared" si="0"/>
        <v>0</v>
      </c>
      <c r="J18" s="144">
        <v>0</v>
      </c>
      <c r="K18" s="145">
        <v>0</v>
      </c>
      <c r="L18" s="146">
        <v>0</v>
      </c>
      <c r="M18" s="145">
        <v>0</v>
      </c>
      <c r="N18" s="145">
        <v>0</v>
      </c>
      <c r="O18" s="139">
        <f t="shared" si="1"/>
        <v>0</v>
      </c>
    </row>
    <row r="19" spans="1:15" ht="76.5">
      <c r="A19" s="42">
        <v>14</v>
      </c>
      <c r="B19" s="46" t="s">
        <v>152</v>
      </c>
      <c r="C19" s="46" t="s">
        <v>153</v>
      </c>
      <c r="D19" s="46" t="s">
        <v>130</v>
      </c>
      <c r="E19" s="143" t="s">
        <v>233</v>
      </c>
      <c r="F19" s="144">
        <v>0</v>
      </c>
      <c r="G19" s="144">
        <v>0</v>
      </c>
      <c r="H19" s="143">
        <v>33.33</v>
      </c>
      <c r="I19" s="140">
        <f t="shared" si="0"/>
        <v>33.33</v>
      </c>
      <c r="J19" s="144">
        <v>0</v>
      </c>
      <c r="K19" s="145">
        <v>0</v>
      </c>
      <c r="L19" s="146">
        <v>33.33</v>
      </c>
      <c r="M19" s="145">
        <v>2.3</v>
      </c>
      <c r="N19" s="145">
        <v>6.42</v>
      </c>
      <c r="O19" s="139">
        <f t="shared" si="1"/>
        <v>8.719999999999999</v>
      </c>
    </row>
    <row r="20" spans="1:15" ht="51">
      <c r="A20" s="42">
        <v>15</v>
      </c>
      <c r="B20" s="46" t="s">
        <v>155</v>
      </c>
      <c r="C20" s="46" t="s">
        <v>156</v>
      </c>
      <c r="D20" s="46" t="s">
        <v>157</v>
      </c>
      <c r="E20" s="143" t="s">
        <v>200</v>
      </c>
      <c r="F20" s="147">
        <v>0</v>
      </c>
      <c r="G20" s="147">
        <v>0</v>
      </c>
      <c r="H20" s="143">
        <v>0</v>
      </c>
      <c r="I20" s="140">
        <f t="shared" si="0"/>
        <v>0</v>
      </c>
      <c r="J20" s="147">
        <v>0</v>
      </c>
      <c r="K20" s="125">
        <v>0</v>
      </c>
      <c r="L20" s="146">
        <v>0</v>
      </c>
      <c r="M20" s="125">
        <v>0</v>
      </c>
      <c r="N20" s="125">
        <v>0</v>
      </c>
      <c r="O20" s="139">
        <f t="shared" si="1"/>
        <v>0</v>
      </c>
    </row>
    <row r="21" spans="1:15" ht="51">
      <c r="A21" s="42">
        <v>16</v>
      </c>
      <c r="B21" s="47" t="s">
        <v>158</v>
      </c>
      <c r="C21" s="47" t="s">
        <v>159</v>
      </c>
      <c r="D21" s="47" t="s">
        <v>160</v>
      </c>
      <c r="E21" s="148" t="s">
        <v>213</v>
      </c>
      <c r="F21" s="149">
        <v>0</v>
      </c>
      <c r="G21" s="149">
        <v>0</v>
      </c>
      <c r="H21" s="148">
        <v>9.75</v>
      </c>
      <c r="I21" s="140">
        <f t="shared" si="0"/>
        <v>9.75</v>
      </c>
      <c r="J21" s="149">
        <v>0</v>
      </c>
      <c r="K21" s="125">
        <v>0</v>
      </c>
      <c r="L21" s="146">
        <v>9.75</v>
      </c>
      <c r="M21" s="125">
        <v>21.74</v>
      </c>
      <c r="N21" s="125">
        <v>6.12</v>
      </c>
      <c r="O21" s="139">
        <f t="shared" si="1"/>
        <v>27.86</v>
      </c>
    </row>
    <row r="22" spans="1:15" ht="76.5">
      <c r="A22" s="42">
        <v>17</v>
      </c>
      <c r="B22" s="46" t="s">
        <v>163</v>
      </c>
      <c r="C22" s="46" t="s">
        <v>164</v>
      </c>
      <c r="D22" s="46" t="s">
        <v>165</v>
      </c>
      <c r="E22" s="143" t="s">
        <v>235</v>
      </c>
      <c r="F22" s="144">
        <v>0</v>
      </c>
      <c r="G22" s="144">
        <v>0</v>
      </c>
      <c r="H22" s="143">
        <v>0</v>
      </c>
      <c r="I22" s="140">
        <f t="shared" si="0"/>
        <v>0</v>
      </c>
      <c r="J22" s="144">
        <v>0</v>
      </c>
      <c r="K22" s="145">
        <v>0</v>
      </c>
      <c r="L22" s="146">
        <v>0</v>
      </c>
      <c r="M22" s="145">
        <v>0</v>
      </c>
      <c r="N22" s="145">
        <v>0</v>
      </c>
      <c r="O22" s="139">
        <f t="shared" si="1"/>
        <v>0</v>
      </c>
    </row>
    <row r="23" spans="1:15" ht="89.25">
      <c r="A23" s="42">
        <v>18</v>
      </c>
      <c r="B23" s="46" t="s">
        <v>166</v>
      </c>
      <c r="C23" s="46" t="s">
        <v>151</v>
      </c>
      <c r="D23" s="46" t="s">
        <v>167</v>
      </c>
      <c r="E23" s="143" t="s">
        <v>236</v>
      </c>
      <c r="F23" s="144">
        <v>0</v>
      </c>
      <c r="G23" s="144">
        <v>0</v>
      </c>
      <c r="H23" s="143">
        <v>0</v>
      </c>
      <c r="I23" s="140">
        <f t="shared" si="0"/>
        <v>0</v>
      </c>
      <c r="J23" s="144">
        <v>0</v>
      </c>
      <c r="K23" s="145">
        <v>0</v>
      </c>
      <c r="L23" s="146">
        <v>0</v>
      </c>
      <c r="M23" s="145">
        <v>3.3</v>
      </c>
      <c r="N23" s="145">
        <v>129.2</v>
      </c>
      <c r="O23" s="139">
        <f t="shared" si="1"/>
        <v>132.5</v>
      </c>
    </row>
    <row r="24" spans="1:15" ht="38.25">
      <c r="A24" s="42">
        <v>19</v>
      </c>
      <c r="B24" s="46" t="s">
        <v>168</v>
      </c>
      <c r="C24" s="46" t="s">
        <v>151</v>
      </c>
      <c r="D24" s="46" t="s">
        <v>2</v>
      </c>
      <c r="E24" s="143" t="s">
        <v>237</v>
      </c>
      <c r="F24" s="144">
        <v>0</v>
      </c>
      <c r="G24" s="144">
        <v>0</v>
      </c>
      <c r="H24" s="143">
        <v>0</v>
      </c>
      <c r="I24" s="140">
        <f t="shared" si="0"/>
        <v>0</v>
      </c>
      <c r="J24" s="144">
        <v>0</v>
      </c>
      <c r="K24" s="145">
        <v>0</v>
      </c>
      <c r="L24" s="146">
        <v>0</v>
      </c>
      <c r="M24" s="145">
        <v>0</v>
      </c>
      <c r="N24" s="145">
        <v>0</v>
      </c>
      <c r="O24" s="139">
        <f t="shared" si="1"/>
        <v>0</v>
      </c>
    </row>
    <row r="25" spans="1:15" ht="63.75">
      <c r="A25" s="42">
        <v>20</v>
      </c>
      <c r="B25" s="46" t="s">
        <v>176</v>
      </c>
      <c r="C25" s="46" t="s">
        <v>174</v>
      </c>
      <c r="D25" s="46" t="s">
        <v>177</v>
      </c>
      <c r="E25" s="144" t="s">
        <v>242</v>
      </c>
      <c r="F25" s="145">
        <v>0</v>
      </c>
      <c r="G25" s="145">
        <v>0</v>
      </c>
      <c r="H25" s="146">
        <v>0</v>
      </c>
      <c r="I25" s="140">
        <f t="shared" si="0"/>
        <v>0</v>
      </c>
      <c r="J25" s="145">
        <v>0</v>
      </c>
      <c r="K25" s="145">
        <v>0</v>
      </c>
      <c r="L25" s="146">
        <v>0</v>
      </c>
      <c r="M25" s="145">
        <v>5.9</v>
      </c>
      <c r="N25" s="145">
        <v>0</v>
      </c>
      <c r="O25" s="139">
        <f t="shared" si="1"/>
        <v>5.9</v>
      </c>
    </row>
    <row r="26" spans="1:15" ht="89.25">
      <c r="A26" s="42">
        <v>21</v>
      </c>
      <c r="B26" s="46" t="s">
        <v>178</v>
      </c>
      <c r="C26" s="46" t="s">
        <v>179</v>
      </c>
      <c r="D26" s="46" t="s">
        <v>180</v>
      </c>
      <c r="E26" s="143" t="s">
        <v>243</v>
      </c>
      <c r="F26" s="145">
        <v>0</v>
      </c>
      <c r="G26" s="145">
        <v>0</v>
      </c>
      <c r="H26" s="146">
        <v>0</v>
      </c>
      <c r="I26" s="140">
        <f t="shared" si="0"/>
        <v>0</v>
      </c>
      <c r="J26" s="145">
        <v>0</v>
      </c>
      <c r="K26" s="145">
        <v>0</v>
      </c>
      <c r="L26" s="146">
        <v>0</v>
      </c>
      <c r="M26" s="145">
        <v>0.78</v>
      </c>
      <c r="N26" s="145">
        <v>0</v>
      </c>
      <c r="O26" s="139">
        <f t="shared" si="1"/>
        <v>0.78</v>
      </c>
    </row>
    <row r="27" spans="1:15" ht="114.75">
      <c r="A27" s="42">
        <v>22</v>
      </c>
      <c r="B27" s="46" t="s">
        <v>181</v>
      </c>
      <c r="C27" s="46" t="s">
        <v>174</v>
      </c>
      <c r="D27" s="46" t="s">
        <v>2</v>
      </c>
      <c r="E27" s="143" t="s">
        <v>244</v>
      </c>
      <c r="F27" s="144">
        <v>0</v>
      </c>
      <c r="G27" s="144">
        <v>0</v>
      </c>
      <c r="H27" s="143">
        <v>0</v>
      </c>
      <c r="I27" s="140">
        <f t="shared" si="0"/>
        <v>0</v>
      </c>
      <c r="J27" s="144">
        <v>0</v>
      </c>
      <c r="K27" s="145">
        <v>0</v>
      </c>
      <c r="L27" s="146">
        <v>0</v>
      </c>
      <c r="M27" s="145">
        <v>0</v>
      </c>
      <c r="N27" s="145">
        <v>0</v>
      </c>
      <c r="O27" s="139">
        <f t="shared" si="1"/>
        <v>0</v>
      </c>
    </row>
    <row r="28" spans="1:15" ht="51">
      <c r="A28" s="42">
        <v>23</v>
      </c>
      <c r="B28" s="46" t="s">
        <v>182</v>
      </c>
      <c r="C28" s="46" t="s">
        <v>183</v>
      </c>
      <c r="D28" s="46" t="s">
        <v>149</v>
      </c>
      <c r="E28" s="143" t="s">
        <v>245</v>
      </c>
      <c r="F28" s="145">
        <v>0</v>
      </c>
      <c r="G28" s="145">
        <v>0</v>
      </c>
      <c r="H28" s="146">
        <v>0</v>
      </c>
      <c r="I28" s="140">
        <f t="shared" si="0"/>
        <v>0</v>
      </c>
      <c r="J28" s="145">
        <v>0</v>
      </c>
      <c r="K28" s="145">
        <v>0</v>
      </c>
      <c r="L28" s="146">
        <v>0</v>
      </c>
      <c r="M28" s="145">
        <v>0</v>
      </c>
      <c r="N28" s="145">
        <v>0</v>
      </c>
      <c r="O28" s="139">
        <f t="shared" si="1"/>
        <v>0</v>
      </c>
    </row>
    <row r="29" spans="1:15" ht="63.75">
      <c r="A29" s="42">
        <v>24</v>
      </c>
      <c r="B29" s="46" t="s">
        <v>188</v>
      </c>
      <c r="C29" s="46" t="s">
        <v>189</v>
      </c>
      <c r="D29" s="46" t="s">
        <v>190</v>
      </c>
      <c r="E29" s="143" t="s">
        <v>246</v>
      </c>
      <c r="F29" s="144">
        <v>0</v>
      </c>
      <c r="G29" s="144">
        <v>0</v>
      </c>
      <c r="H29" s="143">
        <v>0</v>
      </c>
      <c r="I29" s="140">
        <f t="shared" si="0"/>
        <v>0</v>
      </c>
      <c r="J29" s="144">
        <v>0</v>
      </c>
      <c r="K29" s="145">
        <v>0</v>
      </c>
      <c r="L29" s="146">
        <v>0</v>
      </c>
      <c r="M29" s="145">
        <v>0</v>
      </c>
      <c r="N29" s="145">
        <v>0</v>
      </c>
      <c r="O29" s="139">
        <f t="shared" si="1"/>
        <v>0</v>
      </c>
    </row>
    <row r="30" spans="1:15" ht="51">
      <c r="A30" s="42">
        <v>25</v>
      </c>
      <c r="B30" s="46" t="s">
        <v>193</v>
      </c>
      <c r="C30" s="46" t="s">
        <v>179</v>
      </c>
      <c r="D30" s="46" t="s">
        <v>130</v>
      </c>
      <c r="E30" s="143" t="s">
        <v>247</v>
      </c>
      <c r="F30" s="145">
        <v>0</v>
      </c>
      <c r="G30" s="145">
        <v>0</v>
      </c>
      <c r="H30" s="146">
        <v>0</v>
      </c>
      <c r="I30" s="140">
        <f aca="true" t="shared" si="2" ref="I30:I38">F30+G30+H30</f>
        <v>0</v>
      </c>
      <c r="J30" s="145">
        <v>0</v>
      </c>
      <c r="K30" s="145">
        <v>0</v>
      </c>
      <c r="L30" s="146">
        <v>0</v>
      </c>
      <c r="M30" s="145">
        <v>0</v>
      </c>
      <c r="N30" s="145">
        <v>0</v>
      </c>
      <c r="O30" s="139">
        <f aca="true" t="shared" si="3" ref="O30:O38">M30+N30</f>
        <v>0</v>
      </c>
    </row>
    <row r="31" spans="1:15" ht="63.75">
      <c r="A31" s="42">
        <v>26</v>
      </c>
      <c r="B31" s="46" t="s">
        <v>194</v>
      </c>
      <c r="C31" s="46" t="s">
        <v>183</v>
      </c>
      <c r="D31" s="46" t="s">
        <v>195</v>
      </c>
      <c r="E31" s="143" t="s">
        <v>248</v>
      </c>
      <c r="F31" s="145">
        <v>0</v>
      </c>
      <c r="G31" s="145">
        <v>0</v>
      </c>
      <c r="H31" s="146">
        <v>0</v>
      </c>
      <c r="I31" s="140">
        <f t="shared" si="2"/>
        <v>0</v>
      </c>
      <c r="J31" s="145">
        <v>0</v>
      </c>
      <c r="K31" s="145">
        <v>0</v>
      </c>
      <c r="L31" s="146">
        <v>0</v>
      </c>
      <c r="M31" s="145">
        <v>0</v>
      </c>
      <c r="N31" s="145">
        <v>0</v>
      </c>
      <c r="O31" s="139">
        <f t="shared" si="3"/>
        <v>0</v>
      </c>
    </row>
    <row r="32" spans="1:15" ht="78.75">
      <c r="A32" s="42">
        <v>27</v>
      </c>
      <c r="B32" s="53" t="s">
        <v>196</v>
      </c>
      <c r="C32" s="54" t="s">
        <v>197</v>
      </c>
      <c r="D32" s="12" t="s">
        <v>198</v>
      </c>
      <c r="E32" s="150" t="s">
        <v>249</v>
      </c>
      <c r="F32" s="145">
        <v>0</v>
      </c>
      <c r="G32" s="145">
        <v>0</v>
      </c>
      <c r="H32" s="146">
        <v>0</v>
      </c>
      <c r="I32" s="140">
        <f t="shared" si="2"/>
        <v>0</v>
      </c>
      <c r="J32" s="145">
        <v>0</v>
      </c>
      <c r="K32" s="145">
        <v>0</v>
      </c>
      <c r="L32" s="146">
        <v>0</v>
      </c>
      <c r="M32" s="145">
        <v>95.34</v>
      </c>
      <c r="N32" s="145">
        <v>0</v>
      </c>
      <c r="O32" s="139">
        <f t="shared" si="3"/>
        <v>95.34</v>
      </c>
    </row>
    <row r="33" spans="1:15" ht="148.5">
      <c r="A33" s="42">
        <v>28</v>
      </c>
      <c r="B33" s="97" t="s">
        <v>273</v>
      </c>
      <c r="C33" s="97" t="s">
        <v>274</v>
      </c>
      <c r="D33" s="98" t="s">
        <v>275</v>
      </c>
      <c r="E33" s="151" t="s">
        <v>290</v>
      </c>
      <c r="F33" s="145">
        <v>0</v>
      </c>
      <c r="G33" s="145">
        <v>0</v>
      </c>
      <c r="H33" s="146">
        <v>0</v>
      </c>
      <c r="I33" s="140">
        <f t="shared" si="2"/>
        <v>0</v>
      </c>
      <c r="J33" s="145">
        <v>0</v>
      </c>
      <c r="K33" s="145">
        <v>0</v>
      </c>
      <c r="L33" s="146">
        <v>0</v>
      </c>
      <c r="M33" s="145">
        <v>0</v>
      </c>
      <c r="N33" s="145">
        <v>0</v>
      </c>
      <c r="O33" s="139">
        <f t="shared" si="3"/>
        <v>0</v>
      </c>
    </row>
    <row r="34" spans="1:15" ht="148.5">
      <c r="A34" s="42">
        <v>29</v>
      </c>
      <c r="B34" s="97" t="s">
        <v>273</v>
      </c>
      <c r="C34" s="97" t="s">
        <v>276</v>
      </c>
      <c r="D34" s="98" t="s">
        <v>277</v>
      </c>
      <c r="E34" s="151" t="s">
        <v>291</v>
      </c>
      <c r="F34" s="145">
        <v>0</v>
      </c>
      <c r="G34" s="145">
        <v>0</v>
      </c>
      <c r="H34" s="146">
        <v>0</v>
      </c>
      <c r="I34" s="140">
        <f t="shared" si="2"/>
        <v>0</v>
      </c>
      <c r="J34" s="145">
        <v>0</v>
      </c>
      <c r="K34" s="145">
        <v>0</v>
      </c>
      <c r="L34" s="146">
        <v>0</v>
      </c>
      <c r="M34" s="145">
        <v>0</v>
      </c>
      <c r="N34" s="145">
        <v>0</v>
      </c>
      <c r="O34" s="139">
        <f t="shared" si="3"/>
        <v>0</v>
      </c>
    </row>
    <row r="35" spans="1:15" ht="108">
      <c r="A35" s="42">
        <v>30</v>
      </c>
      <c r="B35" s="97" t="s">
        <v>278</v>
      </c>
      <c r="C35" s="97" t="s">
        <v>279</v>
      </c>
      <c r="D35" s="98" t="s">
        <v>280</v>
      </c>
      <c r="E35" s="151" t="s">
        <v>292</v>
      </c>
      <c r="F35" s="145">
        <v>0</v>
      </c>
      <c r="G35" s="145">
        <v>0</v>
      </c>
      <c r="H35" s="146">
        <v>0</v>
      </c>
      <c r="I35" s="140">
        <f t="shared" si="2"/>
        <v>0</v>
      </c>
      <c r="J35" s="145">
        <v>0</v>
      </c>
      <c r="K35" s="145">
        <v>0</v>
      </c>
      <c r="L35" s="146">
        <v>0</v>
      </c>
      <c r="M35" s="145">
        <v>0</v>
      </c>
      <c r="N35" s="145">
        <v>0</v>
      </c>
      <c r="O35" s="139">
        <f t="shared" si="3"/>
        <v>0</v>
      </c>
    </row>
    <row r="36" spans="1:15" ht="108">
      <c r="A36" s="42">
        <v>31</v>
      </c>
      <c r="B36" s="97" t="s">
        <v>281</v>
      </c>
      <c r="C36" s="97" t="s">
        <v>282</v>
      </c>
      <c r="D36" s="98" t="s">
        <v>283</v>
      </c>
      <c r="E36" s="151" t="s">
        <v>293</v>
      </c>
      <c r="F36" s="145">
        <v>0</v>
      </c>
      <c r="G36" s="145">
        <v>0</v>
      </c>
      <c r="H36" s="146">
        <v>0</v>
      </c>
      <c r="I36" s="140">
        <f t="shared" si="2"/>
        <v>0</v>
      </c>
      <c r="J36" s="145">
        <v>0</v>
      </c>
      <c r="K36" s="145">
        <v>0</v>
      </c>
      <c r="L36" s="146">
        <v>0</v>
      </c>
      <c r="M36" s="145">
        <v>0</v>
      </c>
      <c r="N36" s="145">
        <v>0</v>
      </c>
      <c r="O36" s="139">
        <f t="shared" si="3"/>
        <v>0</v>
      </c>
    </row>
    <row r="37" spans="1:15" ht="40.5">
      <c r="A37" s="42">
        <v>32</v>
      </c>
      <c r="B37" s="97" t="s">
        <v>273</v>
      </c>
      <c r="C37" s="97" t="s">
        <v>284</v>
      </c>
      <c r="D37" s="98" t="s">
        <v>275</v>
      </c>
      <c r="E37" s="151" t="s">
        <v>292</v>
      </c>
      <c r="F37" s="145">
        <v>0</v>
      </c>
      <c r="G37" s="145">
        <v>0</v>
      </c>
      <c r="H37" s="146">
        <v>0</v>
      </c>
      <c r="I37" s="140">
        <f t="shared" si="2"/>
        <v>0</v>
      </c>
      <c r="J37" s="145">
        <v>0</v>
      </c>
      <c r="K37" s="145">
        <v>0</v>
      </c>
      <c r="L37" s="146">
        <v>0</v>
      </c>
      <c r="M37" s="145">
        <v>0</v>
      </c>
      <c r="N37" s="145">
        <v>0</v>
      </c>
      <c r="O37" s="139">
        <f t="shared" si="3"/>
        <v>0</v>
      </c>
    </row>
    <row r="38" spans="1:15" ht="15">
      <c r="A38" s="4"/>
      <c r="B38" s="4"/>
      <c r="C38" s="4"/>
      <c r="D38" s="158" t="s">
        <v>295</v>
      </c>
      <c r="E38" s="159"/>
      <c r="F38" s="123">
        <f>SUM(F6:F37)</f>
        <v>0</v>
      </c>
      <c r="G38" s="123">
        <f>SUM(G6:G37)</f>
        <v>871.92</v>
      </c>
      <c r="H38" s="157">
        <f>SUM(H6:H37)</f>
        <v>1056.14</v>
      </c>
      <c r="I38" s="56">
        <f t="shared" si="2"/>
        <v>1928.06</v>
      </c>
      <c r="J38" s="123">
        <f>SUM(J6:J37)</f>
        <v>2.4699999999999998</v>
      </c>
      <c r="K38" s="123">
        <f>SUM(K6:K37)</f>
        <v>29.09</v>
      </c>
      <c r="L38" s="157">
        <f>SUM(L6:L37)</f>
        <v>1087.7</v>
      </c>
      <c r="M38" s="123">
        <f>SUM(M6:M37)</f>
        <v>539.9159999999999</v>
      </c>
      <c r="N38" s="123">
        <f>SUM(N6:N37)</f>
        <v>1044.861</v>
      </c>
      <c r="O38" s="132">
        <f t="shared" si="3"/>
        <v>1584.777</v>
      </c>
    </row>
    <row r="45" ht="15">
      <c r="G45" s="99" t="s">
        <v>345</v>
      </c>
    </row>
    <row r="47" spans="4:7" ht="15">
      <c r="D47" t="s">
        <v>339</v>
      </c>
      <c r="G47" s="99" t="s">
        <v>340</v>
      </c>
    </row>
    <row r="49" spans="4:7" ht="15">
      <c r="D49" t="s">
        <v>342</v>
      </c>
      <c r="G49" s="99" t="s">
        <v>341</v>
      </c>
    </row>
    <row r="51" spans="4:7" ht="15">
      <c r="D51" s="99"/>
      <c r="E51" s="99" t="s">
        <v>343</v>
      </c>
      <c r="G51" s="99" t="s">
        <v>344</v>
      </c>
    </row>
    <row r="53" spans="4:7" ht="15">
      <c r="D53" s="99" t="s">
        <v>346</v>
      </c>
      <c r="G53" s="99" t="s">
        <v>347</v>
      </c>
    </row>
  </sheetData>
  <sheetProtection/>
  <mergeCells count="6">
    <mergeCell ref="A1:O1"/>
    <mergeCell ref="F2:G2"/>
    <mergeCell ref="E3:E4"/>
    <mergeCell ref="F3:N3"/>
    <mergeCell ref="F4:I4"/>
    <mergeCell ref="D38:E3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2010-10-27T10:31:16Z</dcterms:modified>
  <cp:category/>
  <cp:version/>
  <cp:contentType/>
  <cp:contentStatus/>
</cp:coreProperties>
</file>